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65" yWindow="0" windowWidth="28635" windowHeight="15480" activeTab="2"/>
  </bookViews>
  <sheets>
    <sheet name="1027_Q9" sheetId="2" r:id="rId1"/>
    <sheet name="1027_QM" sheetId="3" r:id="rId2"/>
    <sheet name="свод" sheetId="4" r:id="rId3"/>
    <sheet name="Лист2" sheetId="5" r:id="rId4"/>
  </sheets>
  <definedNames>
    <definedName name="Print_Area" localSheetId="0">'1027_Q9'!$A:$G</definedName>
    <definedName name="Print_Area" localSheetId="1">'1027_QM'!$A:$G</definedName>
    <definedName name="Print_Titles" localSheetId="0">'1027_Q9'!$21:$21</definedName>
    <definedName name="Print_Titles" localSheetId="1">'1027_QM'!$9:$9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6" i="4"/>
  <c r="H37" s="1"/>
  <c r="K37" s="1"/>
  <c r="H32"/>
  <c r="K32" s="1"/>
  <c r="K36" s="1"/>
  <c r="K31"/>
  <c r="H40" l="1"/>
  <c r="H42" l="1"/>
  <c r="H44" s="1"/>
  <c r="K40"/>
  <c r="K42" s="1"/>
  <c r="H47" l="1"/>
  <c r="H51" s="1"/>
  <c r="H52" s="1"/>
  <c r="H56" s="1"/>
  <c r="K44"/>
  <c r="K46" l="1"/>
  <c r="K47"/>
  <c r="K51" s="1"/>
  <c r="K52" s="1"/>
  <c r="K53" s="1"/>
  <c r="J55" s="1"/>
  <c r="J56" s="1"/>
  <c r="I12" l="1"/>
  <c r="K56"/>
  <c r="I10" s="1"/>
</calcChain>
</file>

<file path=xl/sharedStrings.xml><?xml version="1.0" encoding="utf-8"?>
<sst xmlns="http://schemas.openxmlformats.org/spreadsheetml/2006/main" count="1486" uniqueCount="728">
  <si>
    <t>НДЦС РК 8.01-08-2022</t>
  </si>
  <si>
    <t>Форма 4*</t>
  </si>
  <si>
    <t>Наименование стройки</t>
  </si>
  <si>
    <t>Наименование объекта</t>
  </si>
  <si>
    <t>Локальная смета № 2-1</t>
  </si>
  <si>
    <t>(Локальный сметный расчет)</t>
  </si>
  <si>
    <t xml:space="preserve">на </t>
  </si>
  <si>
    <t>Общестроительные работы</t>
  </si>
  <si>
    <t>(наименование работ и затрат)</t>
  </si>
  <si>
    <t>Основание: РП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</si>
  <si>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</si>
  <si>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</si>
  <si>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</si>
  <si>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</si>
  <si>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</si>
  <si>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текущих ценах 2026г.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</si>
  <si>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</si>
  <si>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</si>
  <si>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</si>
  <si>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</si>
  <si>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</si>
  <si>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</si>
  <si>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</si>
  <si>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</si>
  <si>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</si>
  <si>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</si>
  <si>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</si>
  <si>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</si>
  <si>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</si>
  <si>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</si>
  <si>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</si>
  <si>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оборудование, мебель и инвентарь</t>
  </si>
  <si>
    <t>нормативная трудоемкость</t>
  </si>
  <si>
    <t>чел.-ч</t>
  </si>
  <si>
    <t>Раздел 1:</t>
  </si>
  <si>
    <t xml:space="preserve"> Вертикальная планировка</t>
  </si>
  <si>
    <r>
      <rPr>
        <b/>
        <sz val="10"/>
        <rFont val="Times New Roman"/>
        <charset val="204"/>
      </rPr>
      <t>1101-0201-1102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  <r>
      <rPr>
        <sz val="10"/>
        <rFont val="Times New Roman"/>
        <charset val="204"/>
      </rPr>
      <t/>
    </r>
  </si>
  <si>
    <t>Разработка грунта в траншее в отвал экскаватором "Обратная лопата", вместимость ковша 2,5 м³, группа грунта 2</t>
  </si>
  <si>
    <t>м³ грунта</t>
  </si>
  <si>
    <t>Кзтр и Кэм=1,04</t>
  </si>
  <si>
    <t>1.1</t>
  </si>
  <si>
    <t>1.1.1</t>
  </si>
  <si>
    <t>311-401-0109</t>
  </si>
  <si>
    <t>Экскаваторы одноковшовые дизельные на гусеничном ходу ковш свыше 1,5 до 2,5 м³, масса свыше 26 до 35 т</t>
  </si>
  <si>
    <t>маш.-ч</t>
  </si>
  <si>
    <t>в т.ч. затраты труда машинистов, экипаж 1</t>
  </si>
  <si>
    <r>
      <rPr>
        <b/>
        <sz val="10"/>
        <rFont val="Times New Roman"/>
        <charset val="204"/>
      </rPr>
      <t>1101-0102-0302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</si>
  <si>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Грунты 2 группы. Разработка вручную в траншеях глубиной до 2 м без креплений с откосами. Доработка вручную, зачистка дна и стенок с выкидкой грунта в котлованах и траншеях, разработанных механизированным способом, применен коэффициент к затратам труда - 1,2</t>
  </si>
  <si>
    <t>2.1</t>
  </si>
  <si>
    <t>2.1.1</t>
  </si>
  <si>
    <t>001-0128</t>
  </si>
  <si>
    <t>Затраты труда рабочих (средний разряд работы 2,8). Работы по разработке грунта и устройству земляных конструкций</t>
  </si>
  <si>
    <r>
      <rPr>
        <b/>
        <sz val="10"/>
        <rFont val="Times New Roman"/>
        <charset val="204"/>
      </rPr>
      <t>1101-0701-1301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  <r>
      <rPr>
        <sz val="10"/>
        <rFont val="Times New Roman"/>
        <charset val="204"/>
      </rPr>
      <t/>
    </r>
  </si>
  <si>
    <t>Подушки грунтовые на просадочных грунтах. Устройство методом послойной укатки</t>
  </si>
  <si>
    <t>м³ грунтовой подушки</t>
  </si>
  <si>
    <t>3.1</t>
  </si>
  <si>
    <t>3.1.1</t>
  </si>
  <si>
    <t>001-0114</t>
  </si>
  <si>
    <t>Затраты труда рабочих (средний разряд работы 1,4). Работы по разработке грунта и устройству земляных конструкций</t>
  </si>
  <si>
    <t>3.2</t>
  </si>
  <si>
    <t>3.2.1</t>
  </si>
  <si>
    <t>321-102-0201</t>
  </si>
  <si>
    <t>Катки дорожные прицепные кулачковые массой 8 т</t>
  </si>
  <si>
    <t>3.2.2</t>
  </si>
  <si>
    <t>321-101-0102</t>
  </si>
  <si>
    <t>Катки дорожные самоходные гладкие массой 8 т</t>
  </si>
  <si>
    <t>3.2.3</t>
  </si>
  <si>
    <t>311-302-0104</t>
  </si>
  <si>
    <t>Скреперы прицепные с гусеничным трактором ковш 8 м³</t>
  </si>
  <si>
    <t>3.2.4</t>
  </si>
  <si>
    <t>334-101-0101</t>
  </si>
  <si>
    <t>Тракторы на гусеничном ходу мощностью 59 кВт (80 л.с.)</t>
  </si>
  <si>
    <t>3.2.5</t>
  </si>
  <si>
    <t>334-101-0102</t>
  </si>
  <si>
    <t>Тракторы на гусеничном ходу мощностью 79 кВт (108 л.с.)</t>
  </si>
  <si>
    <t>3.2.6</t>
  </si>
  <si>
    <t>321-211-0201</t>
  </si>
  <si>
    <t>Машины поливомоечные 6000 л</t>
  </si>
  <si>
    <t>3.2.7</t>
  </si>
  <si>
    <t>311-101-0102</t>
  </si>
  <si>
    <t>Бульдозеры-рыхлители на гусеничном ходу, легкого класса мощностью свыше 66 до 96 кВт, массой свыше 8,5 до 14 т</t>
  </si>
  <si>
    <r>
      <rPr>
        <b/>
        <sz val="10"/>
        <rFont val="Times New Roman"/>
        <charset val="204"/>
      </rPr>
      <t>1101-0701-1503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  <r>
      <rPr>
        <sz val="10"/>
        <rFont val="Times New Roman"/>
        <charset val="204"/>
      </rPr>
      <t/>
    </r>
  </si>
  <si>
    <t>Устройство основания под фундаменты, ГПС</t>
  </si>
  <si>
    <t>м³</t>
  </si>
  <si>
    <t>4.1</t>
  </si>
  <si>
    <t>4.1.1</t>
  </si>
  <si>
    <t>001-0125</t>
  </si>
  <si>
    <t>Затраты труда рабочих (средний разряд работы 2,5). Работы по разработке грунта и устройству земляных конструкций</t>
  </si>
  <si>
    <t>4.2</t>
  </si>
  <si>
    <t>4.2.1</t>
  </si>
  <si>
    <t>315-102-0102</t>
  </si>
  <si>
    <t>Компрессоры передвижные с двигателем внутреннего сгорания давлением до 686 кПа (7 атм), производительность 5 м³/мин</t>
  </si>
  <si>
    <t>4.2.2</t>
  </si>
  <si>
    <t>343-402-0101</t>
  </si>
  <si>
    <t>Трамбовки пневматические при работе от компрессора</t>
  </si>
  <si>
    <t>4.2.3</t>
  </si>
  <si>
    <t>314-503-0102</t>
  </si>
  <si>
    <t>Погрузчики одноковшовые универсальные фронтальные пневмоколесные грузоподъёмностью 3 т</t>
  </si>
  <si>
    <t>4.3</t>
  </si>
  <si>
    <t>4.3.1</t>
  </si>
  <si>
    <t>211-601-0101</t>
  </si>
  <si>
    <t>Смесь песчано-гравийная природная ГОСТ 23735-2014</t>
  </si>
  <si>
    <t>4.3.2</t>
  </si>
  <si>
    <t>217-603-0104</t>
  </si>
  <si>
    <t>Вода техническая</t>
  </si>
  <si>
    <r>
      <rPr>
        <b/>
        <sz val="10"/>
        <rFont val="Times New Roman"/>
        <charset val="204"/>
      </rPr>
      <t>1111-0101-0101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</si>
  <si>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Уплотнение грунта гравием</t>
  </si>
  <si>
    <t>м² площади уплотнения</t>
  </si>
  <si>
    <t>Кзтр и Кэм=1,02</t>
  </si>
  <si>
    <t>5.1</t>
  </si>
  <si>
    <t>5.1.1</t>
  </si>
  <si>
    <t>003-0128</t>
  </si>
  <si>
    <t>Затраты труда рабочих (средний разряд работы 2,8). Работы отделочные и изоляционные</t>
  </si>
  <si>
    <t>5.2</t>
  </si>
  <si>
    <t>5.2.1</t>
  </si>
  <si>
    <t>321-101-0101</t>
  </si>
  <si>
    <t>Катки дорожные самоходные гладкие массой 5 т</t>
  </si>
  <si>
    <t>5.2.2</t>
  </si>
  <si>
    <t>314-503-0601</t>
  </si>
  <si>
    <t>Автопогрузчики, грузоподъёмность 5 т</t>
  </si>
  <si>
    <t>5.2.3</t>
  </si>
  <si>
    <t>5.2.4</t>
  </si>
  <si>
    <t>5.3</t>
  </si>
  <si>
    <t>5.3.1</t>
  </si>
  <si>
    <t>5.3.2</t>
  </si>
  <si>
    <t>Раздел 2:</t>
  </si>
  <si>
    <t xml:space="preserve"> Бетонные работы</t>
  </si>
  <si>
    <r>
      <rPr>
        <b/>
        <sz val="10"/>
        <rFont val="Times New Roman"/>
        <charset val="204"/>
      </rPr>
      <t>1106-0301-0101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</si>
  <si>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Подготовка бетонная. Устройство</t>
  </si>
  <si>
    <t>6.1</t>
  </si>
  <si>
    <t>6.1.1</t>
  </si>
  <si>
    <t>002-0120</t>
  </si>
  <si>
    <t>Затраты труда рабочих (средний разряд работы 2). Работы по устройству несущих и ограждающих конструкций</t>
  </si>
  <si>
    <t>6.2</t>
  </si>
  <si>
    <t>6.2.1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</si>
  <si>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</si>
  <si>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</si>
  <si>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6.2.2</t>
  </si>
  <si>
    <t>313-302-0202</t>
  </si>
  <si>
    <t>Вибратор поверхностный</t>
  </si>
  <si>
    <t>6.2.3</t>
  </si>
  <si>
    <t>331-101-0101</t>
  </si>
  <si>
    <t>Автомобили бортовые грузоподъёмностью до 5 т</t>
  </si>
  <si>
    <t>6.3</t>
  </si>
  <si>
    <t>6.3.1</t>
  </si>
  <si>
    <t>212-101-0101</t>
  </si>
  <si>
    <t>Бетон тяжелый класса В3,5 ГОСТ 7473-2010 без добавок</t>
  </si>
  <si>
    <t>6.3.2</t>
  </si>
  <si>
    <t>6.3.3</t>
  </si>
  <si>
    <t>218-103-0206</t>
  </si>
  <si>
    <t>Ткань мешочная ГОСТ 30090-93</t>
  </si>
  <si>
    <t>10 м²</t>
  </si>
  <si>
    <r>
      <rPr>
        <b/>
        <sz val="10"/>
        <rFont val="Times New Roman"/>
        <charset val="204"/>
      </rPr>
      <t>1106-0101-0213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</si>
  <si>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Фундаменты ленточные железобетонные при ширине поверху до 1000 мм. Устройство</t>
  </si>
  <si>
    <t>7.1</t>
  </si>
  <si>
    <t>7.1.1</t>
  </si>
  <si>
    <t>002-0133</t>
  </si>
  <si>
    <t>Затраты труда рабочих (средний разряд работы 3,3). Работы по устройству несущих и ограждающих конструкций</t>
  </si>
  <si>
    <t>7.2</t>
  </si>
  <si>
    <t>7.2.1</t>
  </si>
  <si>
    <t>313-302-0201</t>
  </si>
  <si>
    <t>Вибратор глубинный</t>
  </si>
  <si>
    <t>7.2.2</t>
  </si>
  <si>
    <t>7.2.3</t>
  </si>
  <si>
    <t>315-103-0501</t>
  </si>
  <si>
    <t>Установки постоянного тока для ручной дуговой сварки</t>
  </si>
  <si>
    <t>7.2.4</t>
  </si>
  <si>
    <t>7.2.5</t>
  </si>
  <si>
    <t>314-102-0101</t>
  </si>
  <si>
    <t>Краны на автомобильном ходу максимальной грузоподъёмностью 10 т</t>
  </si>
  <si>
    <t>7.2.6</t>
  </si>
  <si>
    <t>7.3</t>
  </si>
  <si>
    <t>7.3.1</t>
  </si>
  <si>
    <t>212-101-0601</t>
  </si>
  <si>
    <t>Бетон тяжелый класса В15 ГОСТ 7473-2010 без добавок</t>
  </si>
  <si>
    <t>7.3.2</t>
  </si>
  <si>
    <t>215-204-0303</t>
  </si>
  <si>
    <t>Доска обрезная хвойных пород длиной до 6,5 м, шириной от 75 мм до 150 мм, толщиной 25 мм ГОСТ 8486-86 сорт 3</t>
  </si>
  <si>
    <t>7.3.3</t>
  </si>
  <si>
    <t>215-204-0503</t>
  </si>
  <si>
    <t>Доска обрезная хвойных пород длиной до 6,5 м, шириной от 75 мм до 150 мм, толщиной 44 мм и более ГОСТ 8486-86 сорт 3</t>
  </si>
  <si>
    <t>7.3.4</t>
  </si>
  <si>
    <t>216-102-0301</t>
  </si>
  <si>
    <t>Известь строительная негашеная комовая ГОСТ 9179-2018 сорт 1</t>
  </si>
  <si>
    <t>т</t>
  </si>
  <si>
    <t>7.3.5</t>
  </si>
  <si>
    <t>7.3.6</t>
  </si>
  <si>
    <t>217-301-0105</t>
  </si>
  <si>
    <t>Электрод типа Э38, Э42, Э46, Э50 ГОСТ 9467-75, марки АНО-4 диаметром 4 мм</t>
  </si>
  <si>
    <t>кг</t>
  </si>
  <si>
    <t>7.3.7</t>
  </si>
  <si>
    <t>218-101-0101</t>
  </si>
  <si>
    <t>Щиты из досок, толщина 25 мм</t>
  </si>
  <si>
    <t>м²</t>
  </si>
  <si>
    <t>7.3.8</t>
  </si>
  <si>
    <t>214-209-0802</t>
  </si>
  <si>
    <t>Проволока сварочная легированная марки СВ-10НМА с неомедненной поверхностью ГОСТ 2246-70 диаметром 4 мм</t>
  </si>
  <si>
    <t>7.3.9</t>
  </si>
  <si>
    <t>217-108-0101</t>
  </si>
  <si>
    <t>Гвоздь ГОСТ 283-75 строительный</t>
  </si>
  <si>
    <t>7.3.10</t>
  </si>
  <si>
    <r>
      <rPr>
        <b/>
        <sz val="10"/>
        <rFont val="Times New Roman"/>
        <charset val="204"/>
      </rPr>
      <t>214-403-0103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</si>
  <si>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Сетка арматурная сварная из арматурной стали А-III (А400), диаметром от 6 до 40 мм ГОСТ 23279-2012</t>
  </si>
  <si>
    <r>
      <rPr>
        <b/>
        <sz val="10"/>
        <rFont val="Times New Roman"/>
        <charset val="204"/>
      </rPr>
      <t>1106-0301-0904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</si>
  <si>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Болты анкерные на поддерживающие конструкции. Установка при бетонировании /Арматурные выпуски/</t>
  </si>
  <si>
    <t>9.1</t>
  </si>
  <si>
    <t>9.1.1</t>
  </si>
  <si>
    <t>002-0135</t>
  </si>
  <si>
    <t>Затраты труда рабочих (средний разряд работы 3,5). Работы по устройству несущих и ограждающих конструкций</t>
  </si>
  <si>
    <t>9.2</t>
  </si>
  <si>
    <t>9.2.1</t>
  </si>
  <si>
    <t>9.2.2</t>
  </si>
  <si>
    <t>9.2.3</t>
  </si>
  <si>
    <t>9.3</t>
  </si>
  <si>
    <t>9.3.1</t>
  </si>
  <si>
    <t>9.3.2</t>
  </si>
  <si>
    <t>222-509-1701</t>
  </si>
  <si>
    <t>Кондуктор инвентарный металлический</t>
  </si>
  <si>
    <t>шт.</t>
  </si>
  <si>
    <r>
      <rPr>
        <b/>
        <sz val="10"/>
        <rFont val="Times New Roman"/>
        <charset val="204"/>
      </rPr>
      <t>214-210-0201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</si>
  <si>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Сталь арматурная периодического профиля класса А-III (А400) СТ РК 2591-2014 диаметром от 6 до 12 мм</t>
  </si>
  <si>
    <r>
      <rPr>
        <b/>
        <sz val="10"/>
        <rFont val="Times New Roman"/>
        <charset val="204"/>
      </rPr>
      <t>1106-0101-0219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</si>
  <si>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Устройство плиты фундаментной железобетонной плоской</t>
  </si>
  <si>
    <t>11.1</t>
  </si>
  <si>
    <t>11.1.1</t>
  </si>
  <si>
    <t>002-0130</t>
  </si>
  <si>
    <t>Затраты труда рабочих (средний разряд работы 3). Работы по устройству несущих и ограждающих конструкций</t>
  </si>
  <si>
    <t>11.2</t>
  </si>
  <si>
    <t>11.2.1</t>
  </si>
  <si>
    <t>11.2.2</t>
  </si>
  <si>
    <t>11.2.3</t>
  </si>
  <si>
    <t>11.2.4</t>
  </si>
  <si>
    <t>11.2.5</t>
  </si>
  <si>
    <t>11.2.6</t>
  </si>
  <si>
    <t>11.3</t>
  </si>
  <si>
    <t>11.3.1</t>
  </si>
  <si>
    <t>11.3.2</t>
  </si>
  <si>
    <t>11.3.3</t>
  </si>
  <si>
    <t>11.3.4</t>
  </si>
  <si>
    <t>11.3.5</t>
  </si>
  <si>
    <t>11.3.6</t>
  </si>
  <si>
    <t>218-101-0102</t>
  </si>
  <si>
    <t>Щиты из досок, толщина 40 мм</t>
  </si>
  <si>
    <t>11.3.7</t>
  </si>
  <si>
    <t>11.3.8</t>
  </si>
  <si>
    <t>11.3.9</t>
  </si>
  <si>
    <t>11.3.10</t>
  </si>
  <si>
    <t>248-404-0463</t>
  </si>
  <si>
    <t>Мусоровоз объем кузова 17 м³ с коэфицентом уплотнения 1:6 (до 6 раз)</t>
  </si>
  <si>
    <t>11.3.11</t>
  </si>
  <si>
    <t>248-404-0464</t>
  </si>
  <si>
    <t>Бортовая машина с трехсторонней разгрузкой грузоподъемностью 10 т</t>
  </si>
  <si>
    <t>11.3.12</t>
  </si>
  <si>
    <t>248-404-0465</t>
  </si>
  <si>
    <t>Самосвалы грузоподъемностью не более 1,3 т, максимальной мощностью 92 кВт</t>
  </si>
  <si>
    <t>11.3.13</t>
  </si>
  <si>
    <t>248-404-0466</t>
  </si>
  <si>
    <t>Автовышка высота подъема не более 8 м</t>
  </si>
  <si>
    <r>
      <rPr>
        <b/>
        <sz val="10"/>
        <rFont val="Times New Roman"/>
        <charset val="204"/>
      </rPr>
      <t>214-210-0202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</si>
  <si>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Сталь арматурная периодического профиля класса А-III (А400) СТ РК 2591-2014 диаметром от 14 до 32 мм</t>
  </si>
  <si>
    <r>
      <rPr>
        <b/>
        <sz val="10"/>
        <rFont val="Times New Roman"/>
        <charset val="204"/>
      </rPr>
      <t>214-210-0101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</si>
  <si>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Сталь арматурная гладкого профиля класса А-I (А240) СТ РК 2591-2014 диаметром от 6 до 12 мм</t>
  </si>
  <si>
    <t>15.1</t>
  </si>
  <si>
    <t>15.1.1</t>
  </si>
  <si>
    <t>15.2</t>
  </si>
  <si>
    <t>15.2.1</t>
  </si>
  <si>
    <t>15.2.2</t>
  </si>
  <si>
    <t>15.2.3</t>
  </si>
  <si>
    <t>15.3</t>
  </si>
  <si>
    <t>15.3.1</t>
  </si>
  <si>
    <t>15.3.2</t>
  </si>
  <si>
    <t>Раздел 3:</t>
  </si>
  <si>
    <t xml:space="preserve"> Трибуна</t>
  </si>
  <si>
    <r>
      <rPr>
        <b/>
        <sz val="10"/>
        <rFont val="Times New Roman"/>
        <charset val="204"/>
      </rPr>
      <t>Прайс-лист</t>
    </r>
    <r>
      <rPr>
        <sz val="10"/>
        <rFont val="Times New Roman"/>
        <charset val="204"/>
      </rPr>
      <t/>
    </r>
  </si>
  <si>
    <t>Скамейка пластмассовая 400х430х320 с установкой</t>
  </si>
  <si>
    <t>шт</t>
  </si>
  <si>
    <r>
      <rPr>
        <b/>
        <sz val="10"/>
        <rFont val="Times New Roman"/>
        <charset val="204"/>
      </rPr>
      <t>217-101-0301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</si>
  <si>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Болт самоанкерующийся распорный ГОСТ 28778-90 M10х100</t>
  </si>
  <si>
    <r>
      <rPr>
        <b/>
        <sz val="10"/>
        <rFont val="Times New Roman"/>
        <charset val="204"/>
      </rPr>
      <t>214-205-0202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</si>
  <si>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Труба стальная прямоугольная из углеродистой стали ГОСТ 13663-86 наружными размерами от 42 х 20 мм до 90 х 60 мм</t>
  </si>
  <si>
    <r>
      <rPr>
        <b/>
        <sz val="10"/>
        <rFont val="Times New Roman"/>
        <charset val="204"/>
      </rPr>
      <t>1113-0203-0528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К=2</t>
    </r>
    <r>
      <rPr>
        <sz val="10"/>
        <rFont val="Times New Roman"/>
        <charset val="204"/>
      </rPr>
      <t/>
    </r>
  </si>
  <si>
    <t>Окраска поверхности металлической огрунтованной эмалями ПФ-115</t>
  </si>
  <si>
    <t>19.1</t>
  </si>
  <si>
    <t>19.1.1</t>
  </si>
  <si>
    <t>003-0135</t>
  </si>
  <si>
    <t>Затраты труда рабочих (средний разряд работы 3,5). Работы отделочные и изоляционные</t>
  </si>
  <si>
    <t>19.2</t>
  </si>
  <si>
    <t>19.2.1</t>
  </si>
  <si>
    <t>314-502-0301</t>
  </si>
  <si>
    <t>Лебедки электрические тяговым усилием до 5,79 кН (0,59 т)</t>
  </si>
  <si>
    <t>19.2.2</t>
  </si>
  <si>
    <t>19.2.3</t>
  </si>
  <si>
    <t>19.2.4</t>
  </si>
  <si>
    <t>313-402-0101</t>
  </si>
  <si>
    <t>Агрегаты окрасочные высокого давления для окраски поверхностей конструкций, 1 кВт</t>
  </si>
  <si>
    <t>19.3</t>
  </si>
  <si>
    <t>19.3.1</t>
  </si>
  <si>
    <t>236-104-0102</t>
  </si>
  <si>
    <t>Уайт-спирит ГОСТ 3134-78</t>
  </si>
  <si>
    <t>19.3.2</t>
  </si>
  <si>
    <t>236-203-0109</t>
  </si>
  <si>
    <t>Эмаль атмосферостойкая СТ РК 3262-2018 ПФ-115</t>
  </si>
  <si>
    <r>
      <rPr>
        <b/>
        <sz val="10"/>
        <rFont val="Times New Roman"/>
        <charset val="204"/>
      </rPr>
      <t>1111-0209-0101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</si>
  <si>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Устройство покрытий полов бесшовных эпоксидно-полиэфирных, толщиной 5 мм</t>
  </si>
  <si>
    <t>м² покрытия</t>
  </si>
  <si>
    <t>20.1</t>
  </si>
  <si>
    <t>20.1.1</t>
  </si>
  <si>
    <t>003-0153</t>
  </si>
  <si>
    <t>Затраты труда рабочих (средний разряд работы 5,3). Работы отделочные и изоляционные</t>
  </si>
  <si>
    <t>20.2</t>
  </si>
  <si>
    <t>20.2.1</t>
  </si>
  <si>
    <t>313-101-0601</t>
  </si>
  <si>
    <t>Растворосмесители передвижные, 65 л</t>
  </si>
  <si>
    <t>20.2.2</t>
  </si>
  <si>
    <t>313-403-0101</t>
  </si>
  <si>
    <t>Машины мозаично-шлифовальные</t>
  </si>
  <si>
    <t>20.2.3</t>
  </si>
  <si>
    <t>314-504-0501</t>
  </si>
  <si>
    <t>Подъемники мачтовые высотой подъема 50 м</t>
  </si>
  <si>
    <t>20.2.4</t>
  </si>
  <si>
    <t>20.3</t>
  </si>
  <si>
    <t>20.3.1</t>
  </si>
  <si>
    <t>217-701-0107</t>
  </si>
  <si>
    <t>Карборунд</t>
  </si>
  <si>
    <t>20.3.2</t>
  </si>
  <si>
    <t>217-701-0110</t>
  </si>
  <si>
    <t>Маршалит ГОСТ 9077-82</t>
  </si>
  <si>
    <t>20.3.3</t>
  </si>
  <si>
    <t>217-701-0112</t>
  </si>
  <si>
    <t>Пигмент кислотный желтый</t>
  </si>
  <si>
    <t>20.3.4</t>
  </si>
  <si>
    <t>217-701-0206</t>
  </si>
  <si>
    <t>Олигоэфиракрилат МГФ-9, I сорта</t>
  </si>
  <si>
    <t>20.3.5</t>
  </si>
  <si>
    <t>217-701-0207</t>
  </si>
  <si>
    <t>Нафтенат кобальтовый</t>
  </si>
  <si>
    <t>20.3.6</t>
  </si>
  <si>
    <t>217-701-0208</t>
  </si>
  <si>
    <t>Смола эпоксидная, марка ЭД-20</t>
  </si>
  <si>
    <t>20.3.7</t>
  </si>
  <si>
    <t>217-701-0209</t>
  </si>
  <si>
    <t>Полиэтиленполиамин (ПЭПА)</t>
  </si>
  <si>
    <t>20.3.8</t>
  </si>
  <si>
    <t>248-404-0459</t>
  </si>
  <si>
    <t>Агрегаты сварочные передвижные с дизельным двигателем, с номинальным сварочным током 250-400 А</t>
  </si>
  <si>
    <t>20.3.9</t>
  </si>
  <si>
    <t>248-404-0460</t>
  </si>
  <si>
    <t>Кран на автомобильном ходу при работе на монтаже технологического оборудования,максимальной грузоподъёмностью 6,3 т (зарегистрированное в соответствующей административно-территориальной единице в границах области )</t>
  </si>
  <si>
    <t>20.3.10</t>
  </si>
  <si>
    <t>248-404-0461</t>
  </si>
  <si>
    <t>Поливомоечный тракторный прицеп, объем цистерны не более 2 м³, с рабочим давлением 3 кг/см2</t>
  </si>
  <si>
    <t>20.3.11</t>
  </si>
  <si>
    <t>248-404-0467</t>
  </si>
  <si>
    <t>Самосвал манипулятор с грейферным погрузчиком максимальной грузоподъемностью 10 т</t>
  </si>
  <si>
    <t>Раздел 4:</t>
  </si>
  <si>
    <t xml:space="preserve"> Ограждение</t>
  </si>
  <si>
    <r>
      <rPr>
        <b/>
        <sz val="10"/>
        <rFont val="Times New Roman"/>
        <charset val="204"/>
      </rPr>
      <t>1109-0103-0301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</si>
  <si>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ограждения металлического с поручнями из твердолиственных пород</t>
  </si>
  <si>
    <t>м</t>
  </si>
  <si>
    <t>21.1</t>
  </si>
  <si>
    <t>21.1.1</t>
  </si>
  <si>
    <t>002-0142</t>
  </si>
  <si>
    <t>Затраты труда рабочих (средний разряд работы 4,2). Работы по устройству несущих и ограждающих конструкций</t>
  </si>
  <si>
    <t>21.2</t>
  </si>
  <si>
    <t>21.2.1</t>
  </si>
  <si>
    <t>21.2.2</t>
  </si>
  <si>
    <t>21.2.3</t>
  </si>
  <si>
    <t>21.3</t>
  </si>
  <si>
    <t>21.3.1</t>
  </si>
  <si>
    <t>232-602-0101</t>
  </si>
  <si>
    <t>Поручень, тип П-1, размер 26х54 мм ГОСТ 8242-88</t>
  </si>
  <si>
    <t>21.3.2</t>
  </si>
  <si>
    <t>216-101-0101</t>
  </si>
  <si>
    <t>Портландцемент бездобавочный СТ РК 3716-2021 ПЦ 400-Д0</t>
  </si>
  <si>
    <t>21.3.3</t>
  </si>
  <si>
    <t>21.3.4</t>
  </si>
  <si>
    <t>217-106-0105</t>
  </si>
  <si>
    <t>Шуруп ГОСТ 1147-80 с полукруглой головкой</t>
  </si>
  <si>
    <t>21.3.5</t>
  </si>
  <si>
    <t>217-301-0107</t>
  </si>
  <si>
    <t>Электрод типа Э38, Э42, Э46, Э50 ГОСТ 9467-75, марки АНО-4 диаметром 6 мм</t>
  </si>
  <si>
    <t>21.3.6</t>
  </si>
  <si>
    <t>248-404-0462</t>
  </si>
  <si>
    <t>Пассажирский автомобиль на 15 посадочных мест</t>
  </si>
  <si>
    <t>21.3.7</t>
  </si>
  <si>
    <t xml:space="preserve"> 340311</t>
  </si>
  <si>
    <t>Телескопический кран-манипулятор на базе трактора</t>
  </si>
  <si>
    <t>21.3.8</t>
  </si>
  <si>
    <t xml:space="preserve"> 340312</t>
  </si>
  <si>
    <t>Вакуумная машина 10000л, с пневматическим системой управления, оборудованная мощным вакуумным насосом, производительностью не менее 310 м³/час, с глубиной очистки 4 м</t>
  </si>
  <si>
    <t>22.1</t>
  </si>
  <si>
    <t>22.1.1</t>
  </si>
  <si>
    <t>22.2</t>
  </si>
  <si>
    <t>22.2.1</t>
  </si>
  <si>
    <t>22.2.2</t>
  </si>
  <si>
    <t>22.2.3</t>
  </si>
  <si>
    <t>22.2.4</t>
  </si>
  <si>
    <t>22.3</t>
  </si>
  <si>
    <t>22.3.1</t>
  </si>
  <si>
    <t>22.3.2</t>
  </si>
  <si>
    <r>
      <rPr>
        <b/>
        <sz val="10"/>
        <rFont val="Times New Roman"/>
        <charset val="204"/>
      </rP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</si>
  <si>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Труба стальная квадратная из углеродистой стали ГОСТ 13663-86 наружными размерами от 30 х 30 мм до 90 х 90 мм</t>
  </si>
  <si>
    <r>
      <rPr>
        <b/>
        <sz val="10"/>
        <rFont val="Times New Roman"/>
        <charset val="204"/>
      </rPr>
      <t>214-205-0101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</si>
  <si>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Труба стальная квадратная из углеродистой стали ГОСТ 13663-86 наружными размерами до 25 х 25 мм</t>
  </si>
  <si>
    <t>Раздел 5:</t>
  </si>
  <si>
    <t xml:space="preserve"> Кольцо для колодцев</t>
  </si>
  <si>
    <r>
      <rPr>
        <b/>
        <sz val="10"/>
        <rFont val="Times New Roman"/>
        <charset val="204"/>
      </rPr>
      <t>1131-0301-0203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</si>
  <si>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Колодцы смотровые железобетонные сборные со сборными железобетонными крышками, круглые. Устройство в грунтах сухих</t>
  </si>
  <si>
    <t>м³ сборных конструкций</t>
  </si>
  <si>
    <t>27.1</t>
  </si>
  <si>
    <t>27.1.1</t>
  </si>
  <si>
    <t>005-0137</t>
  </si>
  <si>
    <t>Затраты труда рабочих (средний разряд работы 3,7). Специальные строительные и монтажные работы по устройству линейных сооружений</t>
  </si>
  <si>
    <t>27.2</t>
  </si>
  <si>
    <t>27.2.1</t>
  </si>
  <si>
    <t>311-504-0201</t>
  </si>
  <si>
    <t>Трамбовки электрические</t>
  </si>
  <si>
    <t>27.2.2</t>
  </si>
  <si>
    <t>321-201-0101</t>
  </si>
  <si>
    <t>Котлы битумные передвижные, 400 л</t>
  </si>
  <si>
    <t>27.2.3</t>
  </si>
  <si>
    <t>321-202-0101</t>
  </si>
  <si>
    <t>Автогудронаторы 3500 л</t>
  </si>
  <si>
    <t>в т.ч. затраты труда машинистов, экипаж 2</t>
  </si>
  <si>
    <t>27.2.4</t>
  </si>
  <si>
    <t>315-101-0101</t>
  </si>
  <si>
    <t>Электростанции передвижные мощностью до 4 кВт</t>
  </si>
  <si>
    <t>27.2.5</t>
  </si>
  <si>
    <t>27.2.6</t>
  </si>
  <si>
    <t>27.2.7</t>
  </si>
  <si>
    <t>27.3</t>
  </si>
  <si>
    <t>27.3.1</t>
  </si>
  <si>
    <t>27.3.2</t>
  </si>
  <si>
    <t>212-401-0104</t>
  </si>
  <si>
    <t>Раствор кладочный цементный ГОСТ 28013-2023 марки М100</t>
  </si>
  <si>
    <t>27.3.3</t>
  </si>
  <si>
    <t>215-202-0103</t>
  </si>
  <si>
    <t>Брус обрезной хвойных пород длиной от 4 м до 6,5 м, шириной от 75 мм до 150 мм, толщиной от 100 мм до 125 мм ГОСТ 8486-86 сорт 3</t>
  </si>
  <si>
    <t>27.3.4</t>
  </si>
  <si>
    <t>215-204-0403</t>
  </si>
  <si>
    <t>Доска обрезная хвойных пород длиной до 6,5 м, шириной от 75 мм до 150 мм, толщиной от 32 мм до 40 мм ГОСТ 8486-86 сорт 3</t>
  </si>
  <si>
    <t>27.3.5</t>
  </si>
  <si>
    <t>27.3.6</t>
  </si>
  <si>
    <t>27.3.7</t>
  </si>
  <si>
    <t>216-201-0201</t>
  </si>
  <si>
    <t>Битум нефтяной дорожный вязкий СТ РК 1373-2013 марки БНД 50/70</t>
  </si>
  <si>
    <t>27.3.8</t>
  </si>
  <si>
    <t>261-107-0626</t>
  </si>
  <si>
    <t>Скобы ходовые</t>
  </si>
  <si>
    <t>27.3.9</t>
  </si>
  <si>
    <t>261-201-0364</t>
  </si>
  <si>
    <t>Бензин-растворитель ГОСТ 26377-84</t>
  </si>
  <si>
    <t>27.3.10</t>
  </si>
  <si>
    <t>27.3.11</t>
  </si>
  <si>
    <t>27.3.12</t>
  </si>
  <si>
    <t>261-101-0117</t>
  </si>
  <si>
    <t>Щебень</t>
  </si>
  <si>
    <t>27.3.13</t>
  </si>
  <si>
    <t>261-101-0363</t>
  </si>
  <si>
    <t>Сборные железобетонные изделия и конструкции</t>
  </si>
  <si>
    <t>27.3.14</t>
  </si>
  <si>
    <t>214-405-0201</t>
  </si>
  <si>
    <t>Поковки из квадратных заготовок</t>
  </si>
  <si>
    <t>27.3.15</t>
  </si>
  <si>
    <t>233-402-0104</t>
  </si>
  <si>
    <t>Раствор асбоцементный</t>
  </si>
  <si>
    <t>27.3.16</t>
  </si>
  <si>
    <t>218-103-0208</t>
  </si>
  <si>
    <t>Каболка</t>
  </si>
  <si>
    <t>27.3.17</t>
  </si>
  <si>
    <t xml:space="preserve"> 340310</t>
  </si>
  <si>
    <t>Мини погрузчики с дорожной щеткой грузоподъемностью 1,5 т</t>
  </si>
  <si>
    <t>27.3.18</t>
  </si>
  <si>
    <t xml:space="preserve"> 340313</t>
  </si>
  <si>
    <t>Спецтехника для уборки использующая автономный двигатель мощностью 114 л.с   для работы оборудования, бункер объемом 7 м³ и самосвальную разгрузку</t>
  </si>
  <si>
    <t>27.3.19</t>
  </si>
  <si>
    <t xml:space="preserve"> 340314</t>
  </si>
  <si>
    <t>Грузопассажирский автотранспортный комплекс с несущим основанием максимальной грузоподъемностью 0,7 т, мощностью двигателя 54 кВт</t>
  </si>
  <si>
    <r>
      <rPr>
        <b/>
        <sz val="10"/>
        <rFont val="Times New Roman"/>
        <charset val="204"/>
      </rPr>
      <t>225-101-0201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</si>
  <si>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Кольцо опорное ГОСТ 8020-2016 марки КО 6</t>
  </si>
  <si>
    <r>
      <rPr>
        <b/>
        <sz val="10"/>
        <rFont val="Times New Roman"/>
        <charset val="204"/>
      </rPr>
      <t>225-101-0101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</si>
  <si>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Кольцо колодцев ГОСТ 8020-2016 марки КС 7-3</t>
  </si>
  <si>
    <r>
      <rPr>
        <b/>
        <sz val="10"/>
        <rFont val="Times New Roman"/>
        <charset val="204"/>
      </rPr>
      <t>244-202-0101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</si>
  <si>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Люк чугунный ГОСТ 3634-99 тип Л (А15)</t>
  </si>
  <si>
    <t>комплект</t>
  </si>
  <si>
    <r>
      <rPr>
        <b/>
        <sz val="10"/>
        <rFont val="Times New Roman"/>
        <charset val="204"/>
      </rPr>
      <t>222-503-0201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</si>
  <si>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Ограждение лестничных проемов,лестничные марши,пожарные лестницы</t>
  </si>
  <si>
    <r>
      <rPr>
        <b/>
        <sz val="10"/>
        <rFont val="Times New Roman"/>
        <charset val="204"/>
      </rPr>
      <t>1115-0305-0104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</si>
  <si>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Решетки,переплеты,радиаторы,трубы,диаметром менее 50 мм и тому подобное.Окраска масляная,количество окрасок 2</t>
  </si>
  <si>
    <t>м² окрашиваемой поверхности</t>
  </si>
  <si>
    <t>32.1</t>
  </si>
  <si>
    <t>32.1.1</t>
  </si>
  <si>
    <t>003-0133</t>
  </si>
  <si>
    <t>Затраты труда рабочих (средний разряд работы 3,3). Работы отделочные и изоляционные</t>
  </si>
  <si>
    <t>32.2</t>
  </si>
  <si>
    <t>32.2.1</t>
  </si>
  <si>
    <t>7,4E-5</t>
  </si>
  <si>
    <t>32.2.2</t>
  </si>
  <si>
    <t>32.3</t>
  </si>
  <si>
    <t>32.3.1</t>
  </si>
  <si>
    <t>261-201-0371</t>
  </si>
  <si>
    <t>Олифа натуральная ГОСТ 32389-2013</t>
  </si>
  <si>
    <t>32.3.2</t>
  </si>
  <si>
    <t>236-202-1014</t>
  </si>
  <si>
    <t>Краска масляная МА-15 ГОСТ 10503-71</t>
  </si>
  <si>
    <t>32.3.3</t>
  </si>
  <si>
    <t>218-103-0201</t>
  </si>
  <si>
    <t>Ветошь СТ РК 1160-2002</t>
  </si>
  <si>
    <t>32.3.4</t>
  </si>
  <si>
    <t xml:space="preserve"> 340315</t>
  </si>
  <si>
    <t>Унифицированная самоходная колесная платформа общего назначения с интегрированным цельнометаллическим объемом грузоподъемностью до 0,7 т</t>
  </si>
  <si>
    <t>32.3.5</t>
  </si>
  <si>
    <t xml:space="preserve"> 340316</t>
  </si>
  <si>
    <t>Самоходное колесное шасси тягового класса 0,6, с максимальной грузоподъемностью 1 т</t>
  </si>
  <si>
    <t>Подготовка бетонная.Устройство</t>
  </si>
  <si>
    <t>33.1</t>
  </si>
  <si>
    <t>33.1.1</t>
  </si>
  <si>
    <t>33.2</t>
  </si>
  <si>
    <t>33.2.1</t>
  </si>
  <si>
    <t>33.2.2</t>
  </si>
  <si>
    <t>33.2.3</t>
  </si>
  <si>
    <t>33.3</t>
  </si>
  <si>
    <t>33.3.1</t>
  </si>
  <si>
    <t>212-101-0301</t>
  </si>
  <si>
    <t>Бетон тяжелый класса В7,5 ГОСТ 7473-2010 без добавок</t>
  </si>
  <si>
    <t>33.3.2</t>
  </si>
  <si>
    <t>33.3.3</t>
  </si>
  <si>
    <r>
      <rPr>
        <b/>
        <sz val="10"/>
        <rFont val="Times New Roman"/>
        <charset val="204"/>
      </rPr>
      <t>1111-0102-0109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</si>
  <si>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Слои подстилающие бетонные.Устройство /Отмостка/</t>
  </si>
  <si>
    <t>м³ подстилающего слоя</t>
  </si>
  <si>
    <t>34.1</t>
  </si>
  <si>
    <t>34.1.1</t>
  </si>
  <si>
    <t>003-0125</t>
  </si>
  <si>
    <t>Затраты труда рабочих (средний разряд работы 2,5). Работы отделочные и изоляционные</t>
  </si>
  <si>
    <t>34.2</t>
  </si>
  <si>
    <t>34.2.1</t>
  </si>
  <si>
    <t>34.3</t>
  </si>
  <si>
    <t>34.3.1</t>
  </si>
  <si>
    <t>211-401-0101</t>
  </si>
  <si>
    <t>Песок ГОСТ 8736-2014 природный</t>
  </si>
  <si>
    <t>34.3.2</t>
  </si>
  <si>
    <t>34.3.3</t>
  </si>
  <si>
    <t>215-203-0404</t>
  </si>
  <si>
    <t>Доска необрезная хвойных пород длиной до 6,5 м, любой ширины, толщиной от 32 мм до 40 мм ГОСТ 8486-86 сорт 4</t>
  </si>
  <si>
    <t>34.3.4</t>
  </si>
  <si>
    <t>235-201-0501</t>
  </si>
  <si>
    <t>Мастика битумно-латексная холодного применения ГОСТ 30307-95 для кровельных работ и гидроизоляции</t>
  </si>
  <si>
    <t>34.3.5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</si>
  <si>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</si>
  <si>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</si>
  <si>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</si>
  <si>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</si>
  <si>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</t>
  </si>
  <si>
    <t>Наименование ресурса</t>
  </si>
  <si>
    <t>I. Материалы</t>
  </si>
  <si>
    <r>
      <t>212-101-0601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</si>
  <si>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217-701-0208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</si>
  <si>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214-210-0101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</si>
  <si>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214-210-0202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</si>
  <si>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214-210-0201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</si>
  <si>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211-601-0101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</si>
  <si>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217-701-0209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</si>
  <si>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214-205-0202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</si>
  <si>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</si>
  <si>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232-602-0101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</si>
  <si>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</si>
  <si>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</si>
  <si>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</si>
  <si>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</si>
  <si>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217-301-0105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</si>
  <si>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</si>
  <si>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214-209-0802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</si>
  <si>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</si>
  <si>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</si>
  <si>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</si>
  <si>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</si>
  <si>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</si>
  <si>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222-503-0201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</si>
  <si>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Ограждение лестничных проемов, лестничные марши, пожарные лестницы</t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</si>
  <si>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</si>
  <si>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222-509-1701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</si>
  <si>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244-202-0101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</si>
  <si>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</si>
  <si>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</si>
  <si>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214-403-0103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</si>
  <si>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214-405-0201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</si>
  <si>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225-101-0101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</si>
  <si>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248-404-0459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</si>
  <si>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</si>
  <si>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212-101-0301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</si>
  <si>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216-201-0201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</si>
  <si>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</si>
  <si>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</si>
  <si>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</si>
  <si>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261-107-0626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</si>
  <si>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225-101-0201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</si>
  <si>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</si>
  <si>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</si>
  <si>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</si>
  <si>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215-204-0403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</si>
  <si>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215-204-0303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</si>
  <si>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</si>
  <si>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235-201-0501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</si>
  <si>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</si>
  <si>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</si>
  <si>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</si>
  <si>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216-102-0301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</si>
  <si>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</si>
  <si>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</si>
  <si>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233-402-0104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</si>
  <si>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</si>
  <si>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</si>
  <si>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</si>
  <si>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217-106-0105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</si>
  <si>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</si>
  <si>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261-201-0364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</si>
  <si>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</si>
  <si>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215-203-0404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</si>
  <si>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261-201-0371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</si>
  <si>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</si>
  <si>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Итого материальные ресурсы</t>
  </si>
  <si>
    <t>II. Оборудование (подрядчика)</t>
  </si>
  <si>
    <t>Прайс-лист</t>
  </si>
  <si>
    <t>Итого оборудование (подрядчика)</t>
  </si>
  <si>
    <t>Всего по ведомости:</t>
  </si>
  <si>
    <t>Работы по расширению зрительской трибуны стадиона учебного корпуса № 12 по адресу: пр. Тауке хана, 30 для НАО "Южно-Казахстанский университет имени М. Ауэзова"</t>
  </si>
  <si>
    <r>
      <t xml:space="preserve">  </t>
    </r>
    <r>
      <rPr>
        <b/>
        <sz val="11"/>
        <rFont val="Times New Roman Cyr"/>
        <charset val="204"/>
      </rPr>
      <t>Утверждаю</t>
    </r>
  </si>
  <si>
    <t>Директор департамента</t>
  </si>
  <si>
    <t>по Инфраструктурному развитию</t>
  </si>
  <si>
    <t xml:space="preserve">  _________________  Е.Ауелбаев</t>
  </si>
  <si>
    <t xml:space="preserve"> "______ " ____________________ 2026 г.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</si>
  <si>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</si>
  <si>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</si>
  <si>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</si>
  <si>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</si>
  <si>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 xml:space="preserve"> 13131,442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</si>
  <si>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</si>
  <si>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</si>
  <si>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</si>
  <si>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</si>
  <si>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Реконструкция стадиона в учебном корпусе №12 в городе Шымкент</t>
  </si>
  <si>
    <t>(наименование стройки)</t>
  </si>
  <si>
    <t>Составлен в ценах на 17.08.2026г.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</si>
  <si>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</si>
  <si>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</si>
  <si>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</si>
  <si>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Общая сметная стоимость, 
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</si>
  <si>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</si>
  <si>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</si>
  <si>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</si>
  <si>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</si>
  <si>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</si>
  <si>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2-1</t>
  </si>
  <si>
    <t>Устройство трибуны на 371 мест в  учебного корпуса №12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</si>
  <si>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</si>
  <si>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</si>
  <si>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</si>
  <si>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</si>
  <si>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</si>
  <si>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</si>
  <si>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НДЦС РК 8.01-08-2022, п.8.2.66.4 а)</t>
  </si>
  <si>
    <t>Непредвиденные работы и затраты - 0%</t>
  </si>
  <si>
    <t>Итого по части II в сметных ценах:</t>
  </si>
  <si>
    <r>
      <rPr>
        <b/>
        <u/>
        <sz val="9"/>
        <color rgb="FF808080"/>
        <rFont val="Arial"/>
        <family val="2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family val="2"/>
        <charset val="204"/>
      </rPr>
      <t/>
    </r>
  </si>
  <si>
    <t>в том числе на IV квартал 2026 г., доля - 100 %</t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</si>
  <si>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</si>
  <si>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</si>
  <si>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</si>
  <si>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</si>
  <si>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</si>
  <si>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</si>
  <si>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</si>
  <si>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</si>
  <si>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</si>
  <si>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</si>
  <si>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</si>
  <si>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</si>
  <si>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Турсагатова А.</t>
  </si>
  <si>
    <t>должность, подпись (инициалы, фамилия)</t>
  </si>
  <si>
    <t>Проверил: Главный инженер</t>
  </si>
  <si>
    <t>Полатбеков Б.</t>
  </si>
  <si>
    <t>Проверил: Начальник ПТО</t>
  </si>
  <si>
    <t>Тилеукеев Б.</t>
  </si>
  <si>
    <t>Исходные данные : Э10</t>
  </si>
  <si>
    <t>№</t>
  </si>
  <si>
    <r>
      <t xml:space="preserve">Строка данных АВС   </t>
    </r>
    <r>
      <rPr>
        <sz val="10"/>
        <color indexed="23"/>
        <rFont val="Times New Roman"/>
        <charset val="204"/>
      </rPr>
      <t>(Номер строки текстового фрагмента.)</t>
    </r>
    <r>
      <rPr>
        <sz val="10"/>
        <rFont val="Times New Roman"/>
        <charset val="204"/>
      </rPr>
      <t/>
    </r>
  </si>
  <si>
    <t>Э10'Q9Ж5'Ц8Н2ХМШ1+Б''17'''''*</t>
  </si>
  <si>
    <t>Ю''Реконструкция стадиона в учебном корпусе №12 в городе Шымкент'1'1'Реконструкция стадиона в учебном корпусе №12'рп'1'2'Общестроительные работы'РП''в текущих ценах 2026г.*</t>
  </si>
  <si>
    <t>Р Вертикальная планировка*</t>
  </si>
  <si>
    <t>Е1101-0201-1102'282''Разработка грунта в траншее в отвал экскаватором "Обратная лопата", вместимость ковша 2,5 м³, группа грунта 2'м³ грунта'*</t>
  </si>
  <si>
    <t>Е1101-0102-0302(Н5.1,2)'(282).0,0175''Грунты 2 группы. Разработка вручную в траншеях глубиной до 2 м без креплений с откосами. Доработка вручную, зачистка дна и стенок с выкидкой грунта в котлованах и траншеях, разработанных механизированным способом, применен коэффициент к затратам труда - 1,2'м³ грунта*</t>
  </si>
  <si>
    <t>Е1101-0701-1301'36''Подушки грунтовые на просадочных грунтах. Устройство методом послойной укатки'м³ грунтовой подушки*</t>
  </si>
  <si>
    <t>У6101-0108-0103(РС100261РС100414)'482''Устройство основания под фундаменты, ГПС'м³*</t>
  </si>
  <si>
    <t>Е1111-0101-0101'420''Уплотнение грунта гравием'м² площади уплотнения'*</t>
  </si>
  <si>
    <t>Р Бетонные работы*</t>
  </si>
  <si>
    <t>Е1106-0301-0101'6,7''Подготовка бетонная. Устройство'м³*</t>
  </si>
  <si>
    <t>Е1106-0101-0213'13,2''Фундаменты ленточные железобетонные при ширине поверху до 1000 мм. Устройство'м³*</t>
  </si>
  <si>
    <t>С1214-403-0103'4,8.6,91.0,001''Сетка арматурная сварная из арматурной стали А-III (А400), диаметром от 6 до 40 мм ГОСТ 23279-2012'т*</t>
  </si>
  <si>
    <t>Е1106-0301-0904(РС315946)'639,36.0,001''Болты анкерные на поддерживающие конструкции. Установка при бетонировании /Арматурные выпуски/'т*</t>
  </si>
  <si>
    <t>С1214-210-0201'639,36.0,001''Сталь арматурная периодического профиля класса А-III (А400) СТ РК 2591-2014 диаметром от 6 до 12 мм'т*</t>
  </si>
  <si>
    <t>У6103-0101-0211'278''Устройство плиты фундаментной железобетонной плоской'м³*</t>
  </si>
  <si>
    <t>С1214-210-0202'10,8''Сталь арматурная периодического профиля класса А-III (А400) СТ РК 2591-2014 диаметром от 14 до 32 мм'т'*</t>
  </si>
  <si>
    <t>С1214-210-0201'6,35''Сталь арматурная периодического профиля класса А-III (А400) СТ РК 2591-2014 диаметром от 6 до 12 мм'т*</t>
  </si>
  <si>
    <t>С1214-210-0101'11,2''Сталь арматурная гладкого профиля класса А-I (А240) СТ РК 2591-2014 диаметром от 6 до 12 мм'т'*</t>
  </si>
  <si>
    <t>Е1106-0301-0904(РС315946)'2655.0,001''Болты анкерные на поддерживающие конструкции. Установка при бетонировании /Арматурные выпуски/'т*</t>
  </si>
  <si>
    <t>Р Трибуна*</t>
  </si>
  <si>
    <t>ТПрайс-лист(=14)'371'15500:1,12.1,0072'Скамейка пластмассовая 400х430х320 с установкой'шт*</t>
  </si>
  <si>
    <t>С1217-101-0301'1484''Болт самоанкерующийся распорный ГОСТ 28778-90 M10х100'шт.*</t>
  </si>
  <si>
    <t>С1214-205-0202'1338,12.0,001''Труба стальная прямоугольная из углеродистой стали ГОСТ 13663-86 наружными размерами от 42 х 20 мм до 90 х 60 мм'т'*</t>
  </si>
  <si>
    <t>Е1113-0203-0528(Н5.2)(Н52.2)(Н53.2) К=2'90,72''Окраска поверхности металлической огрунтованной эмалями ПФ-115'м²*</t>
  </si>
  <si>
    <t>Е1111-0209-0101'617,4''Устройство покрытий полов бесшовных эпоксидно-полиэфирных, толщиной 5 мм'м² покрытия'*</t>
  </si>
  <si>
    <t>РОграждение*</t>
  </si>
  <si>
    <t>Е1109-0103-0301(РС129692)'75''Установка ограждения металлического с поручнями из твердолиственных пород'м*</t>
  </si>
  <si>
    <t>Е1113-0203-0528(Н5.2)(Н52.2)(Н53.2) К=2'21,6+8,28+20,6''Окраска поверхности металлической огрунтованной эмалями ПФ-115'м²*</t>
  </si>
  <si>
    <t>С1217-101-0301'480''Болт самоанкерующийся распорный ГОСТ 28778-90 M10х100'шт.*</t>
  </si>
  <si>
    <t>С1214-205-0202'122,13.0,001''Труба стальная прямоугольная из углеродистой стали ГОСТ 13663-86 наружными размерами от 42 х 20 мм до 90 х 60 мм'т'*</t>
  </si>
  <si>
    <t>С1214-205-0102'479,52.0,001''Труба стальная квадратная из углеродистой стали ГОСТ 13663-86 наружными размерами от 30 х 30 мм до 90 х 90 мм'т'*</t>
  </si>
  <si>
    <t>С1214-205-0101'276,04.0,001''Труба стальная квадратная из углеродистой стали ГОСТ 13663-86 наружными размерами до 25 х 25 мм'т'*</t>
  </si>
  <si>
    <t>Р Кольцо для колодцев*</t>
  </si>
  <si>
    <t>Е11-310201-0203'1,2''Колодцы смотровые железобетонные сборные со сборными железобетонными крышками, круглые. Устройство в грунтах сухих'м³ сборных конструкций'*</t>
  </si>
  <si>
    <t>С1225-101-0201'1''Кольцо опорное ГОСТ 8020-2016 марки КО 6'шт.*</t>
  </si>
  <si>
    <t>С1225-101-0101'2''Кольцо колодцев ГОСТ 8020-2016 марки КС 7-3'шт.*</t>
  </si>
  <si>
    <t>С1244-202-0101'1''Люк чугунный ГОСТ 3634-99 тип Л (А15)'комплект*</t>
  </si>
  <si>
    <t>С1222-503-0201'25.0,001=Ф1''Ограждение лестничных проемов,лестничные марши,пожарные лестницы'т*</t>
  </si>
  <si>
    <t>У6112-0305-0104'Ф1.29''Решетки,переплеты,радиаторы,трубы,диаметром менее 50 мм и тому подобное.Окраска масляная,количество окрасок 2'м² окрашиваемой поверхности*</t>
  </si>
  <si>
    <t>У6103-0701-0101(РМ100463РМ100467)'0,38''Подготовка бетонная.Устройство'м³*</t>
  </si>
  <si>
    <t>У6109-0102-0110'0,26''Слои подстилающие бетонные.Устройство /Отмостка/'м³ подстилающего слоя*</t>
  </si>
  <si>
    <t>К'Турсагатова А.'Тилеукеев Б.''Полатбеков Б.*</t>
  </si>
</sst>
</file>

<file path=xl/styles.xml><?xml version="1.0" encoding="utf-8"?>
<styleSheet xmlns="http://schemas.openxmlformats.org/spreadsheetml/2006/main">
  <numFmts count="19">
    <numFmt numFmtId="43" formatCode="_-* #,##0.00\ _₽_-;\-* #,##0.00\ _₽_-;_-* &quot;-&quot;??\ _₽_-;_-@_-"/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#####"/>
    <numFmt numFmtId="170" formatCode="##0.######"/>
    <numFmt numFmtId="171" formatCode="##0.#####"/>
    <numFmt numFmtId="172" formatCode="##0.####"/>
    <numFmt numFmtId="173" formatCode="##0.#"/>
    <numFmt numFmtId="174" formatCode="##0.##"/>
    <numFmt numFmtId="175" formatCode="#\ ##0.#"/>
    <numFmt numFmtId="176" formatCode="#\ ##0.##"/>
    <numFmt numFmtId="177" formatCode="0.000"/>
    <numFmt numFmtId="178" formatCode="#,##0.000"/>
    <numFmt numFmtId="179" formatCode="_-* #,##0.00_-;\-* #,##0.00_-;_-* &quot;-&quot;??_-;_-@_-"/>
    <numFmt numFmtId="180" formatCode="_-* #,##0.000_-;\-* #,##0.000_-;_-* &quot;-&quot;??_-;_-@_-"/>
    <numFmt numFmtId="181" formatCode="_-* #,##0.000\ _₽_-;\-* #,##0.000\ _₽_-;_-* &quot;-&quot;???\ _₽_-;_-@_-"/>
  </numFmts>
  <fonts count="47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000000"/>
      <name val="Times New Roman"/>
      <charset val="204"/>
    </font>
    <font>
      <i/>
      <sz val="10"/>
      <color rgb="FF808080"/>
      <name val="Times New Roman"/>
      <charset val="204"/>
    </font>
    <font>
      <b/>
      <sz val="11"/>
      <color rgb="FF000000"/>
      <name val="Times New Roman"/>
      <charset val="204"/>
    </font>
    <font>
      <b/>
      <sz val="10"/>
      <color rgb="FF000000"/>
      <name val="Times New Roman"/>
      <charset val="204"/>
    </font>
    <font>
      <i/>
      <sz val="9"/>
      <color rgb="FF808080"/>
      <name val="Times New Roman"/>
      <charset val="204"/>
    </font>
    <font>
      <sz val="9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i/>
      <sz val="9"/>
      <color indexed="23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  <font>
      <b/>
      <u/>
      <sz val="10"/>
      <color rgb="FF00000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0"/>
      <color rgb="FF808080"/>
      <name val="Times New Roman Cyr"/>
      <charset val="204"/>
    </font>
    <font>
      <sz val="11"/>
      <name val="Times New Roman Cyr"/>
      <charset val="204"/>
    </font>
    <font>
      <b/>
      <sz val="11"/>
      <name val="Times New Roman Cyr"/>
      <charset val="204"/>
    </font>
    <font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9"/>
      <color rgb="FF808080"/>
      <name val="Arial"/>
      <family val="2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  <font>
      <i/>
      <sz val="9"/>
      <color rgb="FF808080"/>
      <name val="Times New Roman"/>
      <family val="1"/>
      <charset val="204"/>
    </font>
    <font>
      <i/>
      <sz val="8"/>
      <color rgb="FF808080"/>
      <name val="Times New Roman Cyr"/>
      <charset val="204"/>
    </font>
    <font>
      <sz val="10"/>
      <color indexed="23"/>
      <name val="Times New Roman"/>
      <charset val="204"/>
    </font>
    <font>
      <sz val="10"/>
      <color rgb="FF404040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</fills>
  <borders count="37">
    <border>
      <left/>
      <right/>
      <top/>
      <bottom/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</borders>
  <cellStyleXfs count="4">
    <xf numFmtId="0" fontId="0" fillId="0" borderId="0"/>
    <xf numFmtId="0" fontId="1" fillId="0" borderId="0"/>
    <xf numFmtId="43" fontId="25" fillId="0" borderId="0" applyFont="0" applyFill="0" applyBorder="0" applyAlignment="0" applyProtection="0"/>
    <xf numFmtId="164" fontId="25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1" applyFont="1" applyAlignment="1" applyProtection="1">
      <alignment vertical="top"/>
      <protection locked="0" hidden="1"/>
    </xf>
    <xf numFmtId="0" fontId="3" fillId="0" borderId="0" xfId="1" applyFont="1" applyAlignment="1" applyProtection="1">
      <alignment horizontal="right" vertical="top"/>
      <protection locked="0" hidden="1"/>
    </xf>
    <xf numFmtId="0" fontId="4" fillId="0" borderId="0" xfId="1" applyFont="1" applyAlignment="1" applyProtection="1">
      <alignment horizontal="right" vertical="top" wrapText="1"/>
      <protection locked="0" hidden="1"/>
    </xf>
    <xf numFmtId="0" fontId="1" fillId="0" borderId="0" xfId="1"/>
    <xf numFmtId="0" fontId="5" fillId="0" borderId="0" xfId="1" applyFont="1" applyAlignment="1" applyProtection="1">
      <alignment vertical="top"/>
      <protection locked="0" hidden="1"/>
    </xf>
    <xf numFmtId="0" fontId="6" fillId="0" borderId="0" xfId="1" applyFont="1" applyAlignment="1" applyProtection="1">
      <alignment vertical="top" wrapText="1"/>
      <protection locked="0" hidden="1"/>
    </xf>
    <xf numFmtId="0" fontId="7" fillId="0" borderId="0" xfId="1" applyFont="1" applyAlignment="1" applyProtection="1">
      <alignment vertical="top"/>
      <protection locked="0" hidden="1"/>
    </xf>
    <xf numFmtId="0" fontId="7" fillId="0" borderId="0" xfId="1" applyFont="1" applyAlignment="1" applyProtection="1">
      <alignment horizontal="right" vertical="top"/>
      <protection locked="0" hidden="1"/>
    </xf>
    <xf numFmtId="0" fontId="7" fillId="0" borderId="1" xfId="1" applyFont="1" applyBorder="1" applyAlignment="1" applyProtection="1">
      <alignment vertical="center" wrapText="1"/>
      <protection locked="0" hidden="1"/>
    </xf>
    <xf numFmtId="0" fontId="10" fillId="0" borderId="0" xfId="1" applyFont="1" applyAlignment="1" applyProtection="1">
      <alignment vertical="top"/>
      <protection locked="0" hidden="1"/>
    </xf>
    <xf numFmtId="0" fontId="7" fillId="0" borderId="0" xfId="1" applyFont="1" applyAlignment="1" applyProtection="1">
      <alignment vertical="center" wrapText="1"/>
      <protection locked="0" hidden="1"/>
    </xf>
    <xf numFmtId="0" fontId="7" fillId="0" borderId="0" xfId="1" applyFont="1" applyAlignment="1" applyProtection="1">
      <alignment horizontal="right" vertical="center" indent="1"/>
      <protection locked="0" hidden="1"/>
    </xf>
    <xf numFmtId="0" fontId="8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left" vertical="top"/>
      <protection locked="0" hidden="1"/>
    </xf>
    <xf numFmtId="164" fontId="7" fillId="0" borderId="0" xfId="1" applyNumberFormat="1" applyFont="1" applyAlignment="1" applyProtection="1">
      <alignment horizontal="right" vertical="top" shrinkToFit="1"/>
      <protection locked="0" hidden="1"/>
    </xf>
    <xf numFmtId="165" fontId="7" fillId="0" borderId="0" xfId="1" applyNumberFormat="1" applyFont="1" applyAlignment="1" applyProtection="1">
      <alignment horizontal="right" vertical="top" shrinkToFit="1"/>
      <protection locked="0" hidden="1"/>
    </xf>
    <xf numFmtId="0" fontId="12" fillId="2" borderId="4" xfId="1" applyFont="1" applyFill="1" applyBorder="1" applyAlignment="1" applyProtection="1">
      <alignment horizontal="center" vertical="center" wrapText="1"/>
      <protection locked="0" hidden="1"/>
    </xf>
    <xf numFmtId="0" fontId="7" fillId="2" borderId="4" xfId="1" applyFont="1" applyFill="1" applyBorder="1" applyAlignment="1" applyProtection="1">
      <alignment horizontal="center" vertical="center" wrapText="1"/>
      <protection locked="0" hidden="1"/>
    </xf>
    <xf numFmtId="0" fontId="7" fillId="2" borderId="5" xfId="1" applyFont="1" applyFill="1" applyBorder="1" applyAlignment="1" applyProtection="1">
      <alignment horizontal="center" vertical="center" wrapText="1"/>
      <protection locked="0" hidden="1"/>
    </xf>
    <xf numFmtId="166" fontId="10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166" fontId="10" fillId="2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13" fillId="0" borderId="0" xfId="1" applyFont="1" applyProtection="1">
      <protection locked="0" hidden="1"/>
    </xf>
    <xf numFmtId="0" fontId="10" fillId="3" borderId="7" xfId="1" applyFont="1" applyFill="1" applyBorder="1" applyAlignment="1" applyProtection="1">
      <alignment horizontal="center" vertical="center"/>
      <protection locked="0" hidden="1"/>
    </xf>
    <xf numFmtId="0" fontId="10" fillId="3" borderId="7" xfId="1" applyFont="1" applyFill="1" applyBorder="1" applyAlignment="1" applyProtection="1">
      <alignment horizontal="center" vertical="center" wrapText="1"/>
      <protection locked="0" hidden="1"/>
    </xf>
    <xf numFmtId="0" fontId="10" fillId="3" borderId="8" xfId="1" applyFont="1" applyFill="1" applyBorder="1" applyAlignment="1" applyProtection="1">
      <alignment horizontal="left" vertical="top" wrapText="1"/>
      <protection locked="0" hidden="1"/>
    </xf>
    <xf numFmtId="0" fontId="10" fillId="3" borderId="7" xfId="1" applyFont="1" applyFill="1" applyBorder="1" applyAlignment="1" applyProtection="1">
      <alignment horizontal="right" vertical="center" shrinkToFit="1"/>
      <protection locked="0" hidden="1"/>
    </xf>
    <xf numFmtId="167" fontId="10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0" fontId="7" fillId="0" borderId="9" xfId="1" applyFont="1" applyBorder="1" applyAlignment="1" applyProtection="1">
      <alignment horizontal="center" vertical="center"/>
      <protection locked="0" hidden="1"/>
    </xf>
    <xf numFmtId="0" fontId="7" fillId="0" borderId="9" xfId="1" applyFont="1" applyBorder="1" applyAlignment="1" applyProtection="1">
      <alignment horizontal="center" vertical="center" wrapText="1"/>
      <protection locked="0" hidden="1"/>
    </xf>
    <xf numFmtId="0" fontId="14" fillId="0" borderId="10" xfId="1" applyFont="1" applyBorder="1" applyAlignment="1" applyProtection="1">
      <alignment horizontal="left" vertical="top" wrapText="1" indent="1"/>
      <protection locked="0" hidden="1"/>
    </xf>
    <xf numFmtId="0" fontId="14" fillId="0" borderId="9" xfId="1" applyFont="1" applyBorder="1" applyAlignment="1" applyProtection="1">
      <alignment horizontal="center" vertical="center" wrapText="1"/>
      <protection locked="0" hidden="1"/>
    </xf>
    <xf numFmtId="0" fontId="14" fillId="0" borderId="9" xfId="1" applyFont="1" applyBorder="1" applyAlignment="1" applyProtection="1">
      <alignment horizontal="right" vertical="center" shrinkToFit="1"/>
      <protection locked="0" hidden="1"/>
    </xf>
    <xf numFmtId="0" fontId="7" fillId="0" borderId="10" xfId="1" applyFont="1" applyBorder="1" applyAlignment="1" applyProtection="1">
      <alignment horizontal="left" vertical="top" wrapText="1" indent="1"/>
      <protection locked="0" hidden="1"/>
    </xf>
    <xf numFmtId="0" fontId="7" fillId="0" borderId="9" xfId="1" applyFont="1" applyBorder="1" applyAlignment="1" applyProtection="1">
      <alignment horizontal="right" vertical="center" shrinkToFit="1"/>
      <protection locked="0" hidden="1"/>
    </xf>
    <xf numFmtId="167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4" fillId="0" borderId="10" xfId="1" applyFont="1" applyBorder="1" applyAlignment="1" applyProtection="1">
      <alignment horizontal="left" vertical="top" wrapText="1" indent="2"/>
      <protection locked="0" hidden="1"/>
    </xf>
    <xf numFmtId="167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168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7" fillId="0" borderId="10" xfId="1" applyFont="1" applyBorder="1" applyAlignment="1" applyProtection="1">
      <alignment vertical="center"/>
      <protection locked="0" hidden="1"/>
    </xf>
    <xf numFmtId="0" fontId="7" fillId="0" borderId="11" xfId="1" applyFont="1" applyBorder="1" applyAlignment="1" applyProtection="1">
      <alignment vertical="center"/>
      <protection locked="0" hidden="1"/>
    </xf>
    <xf numFmtId="0" fontId="7" fillId="0" borderId="12" xfId="1" applyFont="1" applyBorder="1" applyAlignment="1" applyProtection="1">
      <alignment vertical="center"/>
      <protection locked="0" hidden="1"/>
    </xf>
    <xf numFmtId="168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166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66" fontId="10" fillId="0" borderId="13" xfId="1" applyNumberFormat="1" applyFont="1" applyBorder="1" applyAlignment="1" applyProtection="1">
      <alignment horizontal="center" vertical="center"/>
      <protection locked="0" hidden="1"/>
    </xf>
    <xf numFmtId="0" fontId="10" fillId="0" borderId="13" xfId="1" applyFont="1" applyBorder="1" applyAlignment="1" applyProtection="1">
      <alignment horizontal="center" vertical="center" wrapText="1"/>
      <protection locked="0" hidden="1"/>
    </xf>
    <xf numFmtId="0" fontId="10" fillId="0" borderId="14" xfId="1" applyFont="1" applyBorder="1" applyAlignment="1" applyProtection="1">
      <alignment horizontal="left" vertical="top" wrapText="1"/>
      <protection locked="0" hidden="1"/>
    </xf>
    <xf numFmtId="166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8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0" fontId="19" fillId="0" borderId="15" xfId="1" applyFont="1" applyBorder="1" applyAlignment="1" applyProtection="1">
      <alignment horizontal="center" vertical="center"/>
      <protection locked="0" hidden="1"/>
    </xf>
    <xf numFmtId="0" fontId="19" fillId="0" borderId="15" xfId="1" applyFont="1" applyBorder="1" applyAlignment="1" applyProtection="1">
      <alignment horizontal="center" vertical="center" wrapText="1"/>
      <protection locked="0" hidden="1"/>
    </xf>
    <xf numFmtId="166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7" fillId="0" borderId="10" xfId="1" applyFont="1" applyBorder="1" applyAlignment="1" applyProtection="1">
      <alignment horizontal="left" vertical="top" wrapText="1"/>
      <protection locked="0" hidden="1"/>
    </xf>
    <xf numFmtId="169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4" fillId="0" borderId="10" xfId="1" applyFont="1" applyBorder="1" applyAlignment="1" applyProtection="1">
      <alignment horizontal="right" vertical="top" wrapText="1" indent="1"/>
      <protection locked="0" hidden="1"/>
    </xf>
    <xf numFmtId="169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165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70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1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1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170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167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5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2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2" fontId="14" fillId="0" borderId="9" xfId="1" applyNumberFormat="1" applyFont="1" applyBorder="1" applyAlignment="1" applyProtection="1">
      <alignment horizontal="right" vertical="center" shrinkToFit="1"/>
      <protection locked="0" hidden="1"/>
    </xf>
    <xf numFmtId="173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4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173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70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71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75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74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76" fontId="10" fillId="0" borderId="13" xfId="1" applyNumberFormat="1" applyFont="1" applyBorder="1" applyAlignment="1" applyProtection="1">
      <alignment horizontal="right" vertical="center" shrinkToFit="1"/>
      <protection locked="0" hidden="1"/>
    </xf>
    <xf numFmtId="168" fontId="10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0" fontId="7" fillId="0" borderId="3" xfId="1" applyFont="1" applyBorder="1" applyAlignment="1" applyProtection="1">
      <alignment horizontal="left"/>
      <protection locked="0" hidden="1"/>
    </xf>
    <xf numFmtId="0" fontId="7" fillId="0" borderId="3" xfId="1" applyFont="1" applyBorder="1" applyAlignment="1" applyProtection="1">
      <alignment horizontal="left" indent="1"/>
      <protection locked="0" hidden="1"/>
    </xf>
    <xf numFmtId="0" fontId="7" fillId="0" borderId="0" xfId="1" applyFont="1" applyProtection="1">
      <protection locked="0" hidden="1"/>
    </xf>
    <xf numFmtId="0" fontId="7" fillId="0" borderId="0" xfId="1" applyFont="1" applyAlignment="1" applyProtection="1">
      <alignment vertical="center"/>
      <protection locked="0" hidden="1"/>
    </xf>
    <xf numFmtId="166" fontId="7" fillId="0" borderId="9" xfId="1" applyNumberFormat="1" applyFont="1" applyBorder="1" applyAlignment="1" applyProtection="1">
      <alignment horizontal="center" vertical="center"/>
      <protection locked="0" hidden="1"/>
    </xf>
    <xf numFmtId="175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10" fillId="3" borderId="7" xfId="1" applyFont="1" applyFill="1" applyBorder="1" applyAlignment="1" applyProtection="1">
      <alignment horizontal="left" vertical="top"/>
      <protection locked="0" hidden="1"/>
    </xf>
    <xf numFmtId="0" fontId="10" fillId="3" borderId="7" xfId="1" applyFont="1" applyFill="1" applyBorder="1" applyAlignment="1" applyProtection="1">
      <alignment horizontal="right" vertical="center"/>
      <protection locked="0" hidden="1"/>
    </xf>
    <xf numFmtId="167" fontId="10" fillId="3" borderId="7" xfId="1" applyNumberFormat="1" applyFont="1" applyFill="1" applyBorder="1" applyAlignment="1" applyProtection="1">
      <alignment horizontal="right" vertical="center"/>
      <protection locked="0" hidden="1"/>
    </xf>
    <xf numFmtId="176" fontId="7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9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right" vertical="center" wrapText="1" indent="1"/>
      <protection locked="0" hidden="1"/>
    </xf>
    <xf numFmtId="0" fontId="8" fillId="0" borderId="0" xfId="1" applyFont="1" applyAlignment="1" applyProtection="1">
      <alignment horizontal="center" vertical="top"/>
      <protection locked="0" hidden="1"/>
    </xf>
    <xf numFmtId="0" fontId="8" fillId="0" borderId="2" xfId="1" applyFont="1" applyBorder="1" applyAlignment="1" applyProtection="1">
      <alignment horizontal="center" vertical="top"/>
      <protection locked="0" hidden="1"/>
    </xf>
    <xf numFmtId="0" fontId="9" fillId="0" borderId="0" xfId="1" applyFont="1" applyAlignment="1" applyProtection="1">
      <alignment horizontal="center"/>
      <protection locked="0" hidden="1"/>
    </xf>
    <xf numFmtId="0" fontId="19" fillId="0" borderId="16" xfId="1" applyFont="1" applyBorder="1" applyAlignment="1" applyProtection="1">
      <alignment horizontal="left" vertical="top" wrapText="1"/>
      <protection locked="0" hidden="1"/>
    </xf>
    <xf numFmtId="0" fontId="20" fillId="0" borderId="0" xfId="1" applyFont="1" applyAlignment="1" applyProtection="1">
      <alignment horizontal="left" vertical="top" wrapText="1"/>
      <protection locked="0" hidden="1"/>
    </xf>
    <xf numFmtId="0" fontId="21" fillId="0" borderId="17" xfId="1" applyFont="1" applyBorder="1" applyAlignment="1" applyProtection="1">
      <alignment horizontal="left" vertical="top" wrapText="1"/>
      <protection locked="0" hidden="1"/>
    </xf>
    <xf numFmtId="0" fontId="7" fillId="0" borderId="3" xfId="1" applyFont="1" applyBorder="1" applyAlignment="1" applyProtection="1">
      <alignment horizontal="left" vertical="center" wrapText="1"/>
      <protection locked="0" hidden="1"/>
    </xf>
    <xf numFmtId="0" fontId="11" fillId="0" borderId="0" xfId="1" applyFont="1" applyAlignment="1" applyProtection="1">
      <alignment horizontal="center" vertical="top"/>
      <protection locked="0" hidden="1"/>
    </xf>
    <xf numFmtId="0" fontId="7" fillId="0" borderId="0" xfId="1" applyFont="1" applyAlignment="1" applyProtection="1">
      <alignment horizontal="left" vertical="center"/>
      <protection locked="0" hidden="1"/>
    </xf>
    <xf numFmtId="0" fontId="7" fillId="0" borderId="0" xfId="1" applyFont="1" applyAlignment="1" applyProtection="1">
      <alignment horizontal="left" vertical="center" wrapText="1"/>
      <protection locked="0" hidden="1"/>
    </xf>
    <xf numFmtId="0" fontId="22" fillId="0" borderId="0" xfId="1" applyFont="1" applyAlignment="1" applyProtection="1">
      <alignment horizontal="center" vertical="center"/>
      <protection locked="0" hidden="1"/>
    </xf>
    <xf numFmtId="0" fontId="7" fillId="0" borderId="3" xfId="1" applyFont="1" applyBorder="1" applyAlignment="1" applyProtection="1">
      <alignment horizontal="left" wrapText="1"/>
      <protection locked="0" hidden="1"/>
    </xf>
    <xf numFmtId="0" fontId="23" fillId="0" borderId="0" xfId="1" applyFont="1" applyAlignment="1" applyProtection="1">
      <alignment horizontal="center"/>
      <protection locked="0" hidden="1"/>
    </xf>
    <xf numFmtId="0" fontId="24" fillId="4" borderId="9" xfId="1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Alignment="1" applyProtection="1">
      <alignment horizontal="right" vertical="center"/>
      <protection locked="0" hidden="1"/>
    </xf>
    <xf numFmtId="0" fontId="27" fillId="0" borderId="0" xfId="1" applyFont="1" applyAlignment="1">
      <alignment horizontal="left" vertical="center" indent="2"/>
    </xf>
    <xf numFmtId="0" fontId="27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28" fillId="0" borderId="0" xfId="1" applyFont="1" applyAlignment="1">
      <alignment horizontal="left" vertical="center"/>
    </xf>
    <xf numFmtId="0" fontId="28" fillId="0" borderId="0" xfId="1" applyFont="1" applyAlignment="1">
      <alignment horizontal="left" vertical="center"/>
    </xf>
    <xf numFmtId="0" fontId="29" fillId="0" borderId="0" xfId="1" applyFont="1" applyAlignment="1" applyProtection="1">
      <alignment horizontal="left" vertical="center"/>
      <protection locked="0" hidden="1"/>
    </xf>
    <xf numFmtId="0" fontId="29" fillId="0" borderId="0" xfId="1" applyFont="1" applyAlignment="1" applyProtection="1">
      <alignment horizontal="right" vertical="center"/>
      <protection locked="0" hidden="1"/>
    </xf>
    <xf numFmtId="0" fontId="29" fillId="0" borderId="0" xfId="1" applyFont="1" applyAlignment="1" applyProtection="1">
      <alignment horizontal="left" vertical="center" indent="1"/>
      <protection locked="0" hidden="1"/>
    </xf>
    <xf numFmtId="0" fontId="29" fillId="0" borderId="18" xfId="1" applyFont="1" applyBorder="1" applyAlignment="1" applyProtection="1">
      <alignment horizontal="left" vertical="center"/>
      <protection locked="0" hidden="1"/>
    </xf>
    <xf numFmtId="0" fontId="29" fillId="0" borderId="19" xfId="1" applyFont="1" applyBorder="1" applyAlignment="1" applyProtection="1">
      <alignment horizontal="left" vertical="center"/>
      <protection locked="0" hidden="1"/>
    </xf>
    <xf numFmtId="0" fontId="29" fillId="0" borderId="20" xfId="1" applyFont="1" applyBorder="1" applyAlignment="1" applyProtection="1">
      <alignment horizontal="left" vertical="center"/>
      <protection locked="0" hidden="1"/>
    </xf>
    <xf numFmtId="164" fontId="29" fillId="0" borderId="21" xfId="1" applyNumberFormat="1" applyFont="1" applyBorder="1" applyAlignment="1" applyProtection="1">
      <alignment horizontal="right" vertical="center"/>
      <protection locked="0" hidden="1"/>
    </xf>
    <xf numFmtId="0" fontId="29" fillId="0" borderId="21" xfId="1" applyFont="1" applyBorder="1" applyAlignment="1" applyProtection="1">
      <alignment horizontal="right" vertical="center"/>
      <protection locked="0" hidden="1"/>
    </xf>
    <xf numFmtId="0" fontId="29" fillId="0" borderId="21" xfId="1" applyFont="1" applyBorder="1" applyAlignment="1" applyProtection="1">
      <alignment horizontal="left" vertical="center" indent="1"/>
      <protection locked="0" hidden="1"/>
    </xf>
    <xf numFmtId="0" fontId="29" fillId="0" borderId="0" xfId="1" applyFont="1" applyAlignment="1" applyProtection="1">
      <alignment horizontal="left" vertical="center"/>
      <protection locked="0" hidden="1"/>
    </xf>
    <xf numFmtId="0" fontId="29" fillId="0" borderId="18" xfId="1" applyFont="1" applyBorder="1" applyAlignment="1" applyProtection="1">
      <alignment horizontal="left" vertical="center"/>
      <protection locked="0" hidden="1"/>
    </xf>
    <xf numFmtId="0" fontId="29" fillId="0" borderId="19" xfId="1" applyFont="1" applyBorder="1" applyAlignment="1" applyProtection="1">
      <alignment horizontal="left" vertical="center"/>
      <protection locked="0" hidden="1"/>
    </xf>
    <xf numFmtId="0" fontId="29" fillId="0" borderId="20" xfId="1" applyFont="1" applyBorder="1" applyAlignment="1" applyProtection="1">
      <alignment horizontal="left" vertical="center"/>
      <protection locked="0" hidden="1"/>
    </xf>
    <xf numFmtId="0" fontId="29" fillId="0" borderId="22" xfId="1" applyFont="1" applyBorder="1" applyAlignment="1" applyProtection="1">
      <alignment vertical="center"/>
      <protection locked="0" hidden="1"/>
    </xf>
    <xf numFmtId="0" fontId="30" fillId="0" borderId="22" xfId="1" applyFont="1" applyBorder="1" applyAlignment="1" applyProtection="1">
      <alignment horizontal="right" vertical="center"/>
      <protection locked="0" hidden="1"/>
    </xf>
    <xf numFmtId="164" fontId="29" fillId="0" borderId="22" xfId="1" applyNumberFormat="1" applyFont="1" applyBorder="1" applyAlignment="1" applyProtection="1">
      <alignment horizontal="right" vertical="center"/>
      <protection locked="0" hidden="1"/>
    </xf>
    <xf numFmtId="0" fontId="29" fillId="0" borderId="22" xfId="1" applyFont="1" applyBorder="1" applyAlignment="1" applyProtection="1">
      <alignment horizontal="right" vertical="center"/>
      <protection locked="0" hidden="1"/>
    </xf>
    <xf numFmtId="0" fontId="31" fillId="0" borderId="0" xfId="1" applyFont="1" applyAlignment="1" applyProtection="1">
      <alignment horizontal="center" vertical="center" wrapText="1"/>
      <protection locked="0" hidden="1"/>
    </xf>
    <xf numFmtId="0" fontId="32" fillId="0" borderId="23" xfId="1" applyFont="1" applyBorder="1" applyAlignment="1" applyProtection="1">
      <alignment horizontal="center" vertical="center" wrapText="1"/>
      <protection locked="0" hidden="1"/>
    </xf>
    <xf numFmtId="0" fontId="29" fillId="0" borderId="21" xfId="1" applyFont="1" applyBorder="1" applyAlignment="1" applyProtection="1">
      <alignment horizontal="right"/>
      <protection locked="0" hidden="1"/>
    </xf>
    <xf numFmtId="0" fontId="29" fillId="0" borderId="0" xfId="1" applyFont="1" applyAlignment="1" applyProtection="1">
      <alignment horizontal="right"/>
      <protection locked="0" hidden="1"/>
    </xf>
    <xf numFmtId="0" fontId="29" fillId="0" borderId="0" xfId="1" applyFont="1" applyProtection="1">
      <protection locked="0" hidden="1"/>
    </xf>
    <xf numFmtId="177" fontId="29" fillId="0" borderId="0" xfId="1" applyNumberFormat="1" applyFont="1" applyAlignment="1" applyProtection="1">
      <alignment horizontal="right" vertical="center"/>
      <protection locked="0" hidden="1"/>
    </xf>
    <xf numFmtId="0" fontId="33" fillId="0" borderId="0" xfId="1" applyFont="1" applyAlignment="1" applyProtection="1">
      <alignment horizontal="center" vertical="center"/>
      <protection locked="0" hidden="1"/>
    </xf>
    <xf numFmtId="0" fontId="34" fillId="0" borderId="0" xfId="1" applyFont="1" applyAlignment="1" applyProtection="1">
      <alignment horizontal="right" vertical="center"/>
      <protection locked="0" hidden="1"/>
    </xf>
    <xf numFmtId="0" fontId="29" fillId="0" borderId="24" xfId="1" applyFont="1" applyBorder="1" applyAlignment="1" applyProtection="1">
      <alignment horizontal="center" wrapText="1"/>
      <protection locked="0" hidden="1"/>
    </xf>
    <xf numFmtId="0" fontId="31" fillId="0" borderId="0" xfId="1" applyFont="1" applyAlignment="1" applyProtection="1">
      <alignment horizontal="center" vertical="top" wrapText="1"/>
      <protection locked="0" hidden="1"/>
    </xf>
    <xf numFmtId="0" fontId="32" fillId="0" borderId="23" xfId="1" applyFont="1" applyBorder="1" applyAlignment="1" applyProtection="1">
      <alignment horizontal="center" vertical="top" wrapText="1"/>
      <protection locked="0" hidden="1"/>
    </xf>
    <xf numFmtId="0" fontId="29" fillId="0" borderId="3" xfId="1" applyFont="1" applyBorder="1" applyAlignment="1" applyProtection="1">
      <alignment horizontal="left" vertical="center" wrapText="1"/>
      <protection locked="0" hidden="1"/>
    </xf>
    <xf numFmtId="0" fontId="35" fillId="2" borderId="25" xfId="1" applyFont="1" applyFill="1" applyBorder="1" applyAlignment="1" applyProtection="1">
      <alignment horizontal="center" vertical="center" wrapText="1"/>
      <protection locked="0" hidden="1"/>
    </xf>
    <xf numFmtId="0" fontId="36" fillId="2" borderId="5" xfId="1" applyFont="1" applyFill="1" applyBorder="1" applyAlignment="1" applyProtection="1">
      <alignment horizontal="center" vertical="center" wrapText="1"/>
      <protection locked="0" hidden="1"/>
    </xf>
    <xf numFmtId="0" fontId="36" fillId="2" borderId="26" xfId="1" applyFont="1" applyFill="1" applyBorder="1" applyAlignment="1" applyProtection="1">
      <alignment horizontal="center" vertical="center" wrapText="1"/>
      <protection locked="0" hidden="1"/>
    </xf>
    <xf numFmtId="0" fontId="36" fillId="2" borderId="27" xfId="1" applyFont="1" applyFill="1" applyBorder="1" applyAlignment="1" applyProtection="1">
      <alignment horizontal="center" vertical="center" wrapText="1"/>
      <protection locked="0" hidden="1"/>
    </xf>
    <xf numFmtId="0" fontId="36" fillId="2" borderId="6" xfId="1" applyFont="1" applyFill="1" applyBorder="1" applyAlignment="1" applyProtection="1">
      <alignment horizontal="center" vertical="center" wrapText="1"/>
      <protection locked="0" hidden="1"/>
    </xf>
    <xf numFmtId="0" fontId="36" fillId="2" borderId="28" xfId="1" applyFont="1" applyFill="1" applyBorder="1" applyAlignment="1" applyProtection="1">
      <alignment horizontal="center" vertical="center" wrapText="1"/>
      <protection locked="0" hidden="1"/>
    </xf>
    <xf numFmtId="0" fontId="36" fillId="2" borderId="29" xfId="1" applyFont="1" applyFill="1" applyBorder="1" applyAlignment="1" applyProtection="1">
      <alignment horizontal="center" vertical="center" wrapText="1"/>
      <protection locked="0" hidden="1"/>
    </xf>
    <xf numFmtId="0" fontId="36" fillId="2" borderId="25" xfId="1" applyFont="1" applyFill="1" applyBorder="1" applyAlignment="1" applyProtection="1">
      <alignment horizontal="center" vertical="center" wrapText="1"/>
      <protection locked="0" hidden="1"/>
    </xf>
    <xf numFmtId="0" fontId="35" fillId="2" borderId="30" xfId="1" applyFont="1" applyFill="1" applyBorder="1" applyAlignment="1" applyProtection="1">
      <alignment horizontal="center" vertical="center" wrapText="1"/>
      <protection locked="0" hidden="1"/>
    </xf>
    <xf numFmtId="0" fontId="36" fillId="2" borderId="31" xfId="1" applyFont="1" applyFill="1" applyBorder="1" applyAlignment="1" applyProtection="1">
      <alignment horizontal="center" vertical="center" wrapText="1"/>
      <protection locked="0" hidden="1"/>
    </xf>
    <xf numFmtId="0" fontId="36" fillId="2" borderId="32" xfId="1" applyFont="1" applyFill="1" applyBorder="1" applyAlignment="1" applyProtection="1">
      <alignment horizontal="center" vertical="center" wrapText="1"/>
      <protection locked="0" hidden="1"/>
    </xf>
    <xf numFmtId="0" fontId="36" fillId="2" borderId="3" xfId="1" applyFont="1" applyFill="1" applyBorder="1" applyAlignment="1" applyProtection="1">
      <alignment horizontal="center" vertical="center" wrapText="1"/>
      <protection locked="0" hidden="1"/>
    </xf>
    <xf numFmtId="0" fontId="36" fillId="2" borderId="4" xfId="1" applyFont="1" applyFill="1" applyBorder="1" applyAlignment="1" applyProtection="1">
      <alignment horizontal="center" vertical="center" wrapText="1"/>
      <protection locked="0" hidden="1"/>
    </xf>
    <xf numFmtId="0" fontId="36" fillId="2" borderId="30" xfId="1" applyFont="1" applyFill="1" applyBorder="1" applyAlignment="1" applyProtection="1">
      <alignment horizontal="center" vertical="center" wrapText="1"/>
      <protection locked="0" hidden="1"/>
    </xf>
    <xf numFmtId="166" fontId="37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166" fontId="37" fillId="2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37" fillId="2" borderId="29" xfId="1" applyFont="1" applyFill="1" applyBorder="1" applyAlignment="1" applyProtection="1">
      <alignment horizontal="center" vertical="center" wrapText="1"/>
      <protection locked="0" hidden="1"/>
    </xf>
    <xf numFmtId="0" fontId="37" fillId="2" borderId="28" xfId="1" applyFont="1" applyFill="1" applyBorder="1" applyAlignment="1" applyProtection="1">
      <alignment horizontal="center" vertical="center" wrapText="1"/>
      <protection locked="0" hidden="1"/>
    </xf>
    <xf numFmtId="0" fontId="38" fillId="4" borderId="10" xfId="1" applyFont="1" applyFill="1" applyBorder="1" applyAlignment="1" applyProtection="1">
      <alignment horizontal="center" vertical="center"/>
      <protection locked="0" hidden="1"/>
    </xf>
    <xf numFmtId="0" fontId="38" fillId="4" borderId="11" xfId="1" applyFont="1" applyFill="1" applyBorder="1" applyAlignment="1" applyProtection="1">
      <alignment horizontal="center" vertical="center"/>
      <protection locked="0" hidden="1"/>
    </xf>
    <xf numFmtId="0" fontId="38" fillId="4" borderId="12" xfId="1" applyFont="1" applyFill="1" applyBorder="1" applyAlignment="1" applyProtection="1">
      <alignment horizontal="center" vertical="center"/>
      <protection locked="0" hidden="1"/>
    </xf>
    <xf numFmtId="0" fontId="36" fillId="0" borderId="10" xfId="1" applyFont="1" applyBorder="1" applyAlignment="1" applyProtection="1">
      <alignment vertical="center"/>
      <protection locked="0" hidden="1"/>
    </xf>
    <xf numFmtId="0" fontId="36" fillId="0" borderId="11" xfId="1" applyFont="1" applyBorder="1" applyAlignment="1" applyProtection="1">
      <alignment vertical="center"/>
      <protection locked="0" hidden="1"/>
    </xf>
    <xf numFmtId="0" fontId="36" fillId="0" borderId="12" xfId="1" applyFont="1" applyBorder="1" applyAlignment="1" applyProtection="1">
      <alignment vertical="center"/>
      <protection locked="0" hidden="1"/>
    </xf>
    <xf numFmtId="166" fontId="36" fillId="0" borderId="9" xfId="1" applyNumberFormat="1" applyFont="1" applyBorder="1" applyAlignment="1" applyProtection="1">
      <alignment horizontal="center" vertical="center"/>
      <protection locked="0" hidden="1"/>
    </xf>
    <xf numFmtId="0" fontId="36" fillId="0" borderId="10" xfId="1" applyFont="1" applyBorder="1" applyAlignment="1" applyProtection="1">
      <alignment horizontal="center" vertical="center" wrapText="1"/>
      <protection locked="0" hidden="1"/>
    </xf>
    <xf numFmtId="0" fontId="36" fillId="0" borderId="12" xfId="1" applyFont="1" applyBorder="1" applyAlignment="1" applyProtection="1">
      <alignment horizontal="center" vertical="center" wrapText="1"/>
      <protection locked="0" hidden="1"/>
    </xf>
    <xf numFmtId="0" fontId="36" fillId="0" borderId="10" xfId="1" applyFont="1" applyBorder="1" applyAlignment="1" applyProtection="1">
      <alignment horizontal="left" vertical="center" wrapText="1"/>
      <protection locked="0" hidden="1"/>
    </xf>
    <xf numFmtId="0" fontId="36" fillId="0" borderId="11" xfId="1" applyFont="1" applyBorder="1" applyAlignment="1" applyProtection="1">
      <alignment horizontal="left" vertical="center" wrapText="1"/>
      <protection locked="0" hidden="1"/>
    </xf>
    <xf numFmtId="0" fontId="36" fillId="0" borderId="12" xfId="1" applyFont="1" applyBorder="1" applyAlignment="1" applyProtection="1">
      <alignment horizontal="left" vertical="center" wrapText="1"/>
      <protection locked="0" hidden="1"/>
    </xf>
    <xf numFmtId="164" fontId="36" fillId="0" borderId="9" xfId="1" applyNumberFormat="1" applyFont="1" applyBorder="1" applyAlignment="1" applyProtection="1">
      <alignment horizontal="right" vertical="center" shrinkToFit="1"/>
      <protection locked="0" hidden="1"/>
    </xf>
    <xf numFmtId="178" fontId="36" fillId="0" borderId="9" xfId="1" applyNumberFormat="1" applyFont="1" applyBorder="1" applyAlignment="1" applyProtection="1">
      <alignment horizontal="right" vertical="center" shrinkToFit="1"/>
      <protection locked="0" hidden="1"/>
    </xf>
    <xf numFmtId="0" fontId="36" fillId="0" borderId="9" xfId="1" applyFont="1" applyBorder="1" applyAlignment="1" applyProtection="1">
      <alignment horizontal="right" vertical="center" shrinkToFit="1"/>
      <protection locked="0" hidden="1"/>
    </xf>
    <xf numFmtId="0" fontId="37" fillId="3" borderId="7" xfId="1" applyFont="1" applyFill="1" applyBorder="1" applyAlignment="1" applyProtection="1">
      <alignment horizontal="center" vertical="center"/>
      <protection locked="0" hidden="1"/>
    </xf>
    <xf numFmtId="0" fontId="37" fillId="3" borderId="8" xfId="1" applyFont="1" applyFill="1" applyBorder="1" applyAlignment="1" applyProtection="1">
      <alignment horizontal="center" vertical="center"/>
      <protection locked="0" hidden="1"/>
    </xf>
    <xf numFmtId="0" fontId="36" fillId="3" borderId="33" xfId="1" applyFont="1" applyFill="1" applyBorder="1" applyAlignment="1" applyProtection="1">
      <alignment horizontal="center" vertical="center"/>
      <protection locked="0" hidden="1"/>
    </xf>
    <xf numFmtId="0" fontId="37" fillId="3" borderId="8" xfId="1" applyFont="1" applyFill="1" applyBorder="1" applyAlignment="1" applyProtection="1">
      <alignment horizontal="left" vertical="center"/>
      <protection locked="0" hidden="1"/>
    </xf>
    <xf numFmtId="0" fontId="36" fillId="3" borderId="34" xfId="1" applyFont="1" applyFill="1" applyBorder="1" applyAlignment="1" applyProtection="1">
      <alignment horizontal="left" vertical="center"/>
      <protection locked="0" hidden="1"/>
    </xf>
    <xf numFmtId="0" fontId="36" fillId="3" borderId="33" xfId="1" applyFont="1" applyFill="1" applyBorder="1" applyAlignment="1" applyProtection="1">
      <alignment horizontal="left" vertical="center"/>
      <protection locked="0" hidden="1"/>
    </xf>
    <xf numFmtId="164" fontId="37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178" fontId="37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0" fontId="37" fillId="3" borderId="7" xfId="1" applyFont="1" applyFill="1" applyBorder="1" applyAlignment="1" applyProtection="1">
      <alignment horizontal="right" vertical="center" shrinkToFit="1"/>
      <protection locked="0" hidden="1"/>
    </xf>
    <xf numFmtId="179" fontId="36" fillId="0" borderId="9" xfId="2" applyNumberFormat="1" applyFont="1" applyBorder="1" applyAlignment="1" applyProtection="1">
      <alignment horizontal="right" vertical="center" shrinkToFit="1"/>
      <protection locked="0" hidden="1"/>
    </xf>
    <xf numFmtId="180" fontId="37" fillId="3" borderId="7" xfId="3" applyNumberFormat="1" applyFont="1" applyFill="1" applyBorder="1" applyAlignment="1" applyProtection="1">
      <alignment horizontal="right" vertical="center" shrinkToFit="1"/>
      <protection locked="0" hidden="1"/>
    </xf>
    <xf numFmtId="0" fontId="39" fillId="0" borderId="10" xfId="1" applyFont="1" applyBorder="1" applyAlignment="1" applyProtection="1">
      <alignment vertical="center"/>
      <protection locked="0" hidden="1"/>
    </xf>
    <xf numFmtId="0" fontId="39" fillId="0" borderId="11" xfId="1" applyFont="1" applyBorder="1" applyAlignment="1" applyProtection="1">
      <alignment vertical="center" wrapText="1"/>
      <protection locked="0" hidden="1"/>
    </xf>
    <xf numFmtId="0" fontId="40" fillId="0" borderId="11" xfId="1" applyFont="1" applyBorder="1" applyAlignment="1" applyProtection="1">
      <alignment horizontal="left" vertical="center" wrapText="1"/>
      <protection locked="0" hidden="1"/>
    </xf>
    <xf numFmtId="0" fontId="39" fillId="0" borderId="11" xfId="1" applyFont="1" applyBorder="1" applyAlignment="1" applyProtection="1">
      <alignment horizontal="left" vertical="center" wrapText="1"/>
      <protection locked="0" hidden="1"/>
    </xf>
    <xf numFmtId="0" fontId="39" fillId="0" borderId="12" xfId="1" applyFont="1" applyBorder="1" applyAlignment="1" applyProtection="1">
      <alignment horizontal="right" vertical="center" wrapText="1"/>
      <protection locked="0" hidden="1"/>
    </xf>
    <xf numFmtId="180" fontId="36" fillId="0" borderId="9" xfId="3" applyNumberFormat="1" applyFont="1" applyBorder="1" applyAlignment="1" applyProtection="1">
      <alignment horizontal="right" vertical="center" shrinkToFit="1"/>
      <protection locked="0" hidden="1"/>
    </xf>
    <xf numFmtId="164" fontId="36" fillId="0" borderId="7" xfId="1" applyNumberFormat="1" applyFont="1" applyBorder="1" applyAlignment="1" applyProtection="1">
      <alignment horizontal="right" vertical="center" shrinkToFit="1"/>
      <protection locked="0" hidden="1"/>
    </xf>
    <xf numFmtId="180" fontId="36" fillId="0" borderId="7" xfId="3" applyNumberFormat="1" applyFont="1" applyFill="1" applyBorder="1" applyAlignment="1" applyProtection="1">
      <alignment horizontal="right" vertical="center" shrinkToFit="1"/>
      <protection locked="0" hidden="1"/>
    </xf>
    <xf numFmtId="0" fontId="36" fillId="3" borderId="7" xfId="1" applyFont="1" applyFill="1" applyBorder="1" applyAlignment="1" applyProtection="1">
      <alignment horizontal="center" vertical="center"/>
      <protection locked="0" hidden="1"/>
    </xf>
    <xf numFmtId="0" fontId="36" fillId="3" borderId="8" xfId="1" applyFont="1" applyFill="1" applyBorder="1" applyAlignment="1" applyProtection="1">
      <alignment horizontal="center" vertical="center"/>
      <protection locked="0" hidden="1"/>
    </xf>
    <xf numFmtId="0" fontId="36" fillId="3" borderId="8" xfId="1" applyFont="1" applyFill="1" applyBorder="1" applyAlignment="1" applyProtection="1">
      <alignment horizontal="left" vertical="center"/>
      <protection locked="0" hidden="1"/>
    </xf>
    <xf numFmtId="0" fontId="36" fillId="3" borderId="7" xfId="1" applyFont="1" applyFill="1" applyBorder="1" applyAlignment="1" applyProtection="1">
      <alignment horizontal="right" vertical="center" shrinkToFit="1"/>
      <protection locked="0" hidden="1"/>
    </xf>
    <xf numFmtId="164" fontId="36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180" fontId="37" fillId="3" borderId="7" xfId="1" applyNumberFormat="1" applyFont="1" applyFill="1" applyBorder="1" applyAlignment="1" applyProtection="1">
      <alignment horizontal="right" vertical="center" shrinkToFit="1"/>
      <protection locked="0" hidden="1"/>
    </xf>
    <xf numFmtId="0" fontId="43" fillId="0" borderId="0" xfId="1" applyFont="1" applyAlignment="1" applyProtection="1">
      <alignment vertical="center"/>
      <protection locked="0" hidden="1"/>
    </xf>
    <xf numFmtId="0" fontId="43" fillId="0" borderId="0" xfId="1" applyFont="1" applyAlignment="1" applyProtection="1">
      <alignment horizontal="center" vertical="center"/>
      <protection locked="0" hidden="1"/>
    </xf>
    <xf numFmtId="180" fontId="43" fillId="0" borderId="0" xfId="3" applyNumberFormat="1" applyFont="1" applyAlignment="1" applyProtection="1">
      <alignment vertical="center"/>
      <protection locked="0" hidden="1"/>
    </xf>
    <xf numFmtId="0" fontId="1" fillId="0" borderId="24" xfId="1" applyBorder="1" applyAlignment="1">
      <alignment vertical="top"/>
    </xf>
    <xf numFmtId="0" fontId="1" fillId="0" borderId="24" xfId="1" applyBorder="1" applyAlignment="1">
      <alignment horizontal="left" vertical="top" wrapText="1"/>
    </xf>
    <xf numFmtId="0" fontId="1" fillId="0" borderId="24" xfId="1" applyBorder="1" applyAlignment="1">
      <alignment vertical="top" wrapText="1"/>
    </xf>
    <xf numFmtId="0" fontId="1" fillId="0" borderId="24" xfId="1" applyBorder="1" applyAlignment="1">
      <alignment horizontal="center" vertical="top" wrapText="1"/>
    </xf>
    <xf numFmtId="0" fontId="1" fillId="0" borderId="0" xfId="1" applyAlignment="1">
      <alignment vertical="top"/>
    </xf>
    <xf numFmtId="177" fontId="1" fillId="0" borderId="0" xfId="1" applyNumberFormat="1" applyAlignment="1">
      <alignment vertical="top"/>
    </xf>
    <xf numFmtId="0" fontId="1" fillId="0" borderId="23" xfId="1" applyBorder="1" applyAlignment="1">
      <alignment horizontal="left" vertical="top" wrapText="1"/>
    </xf>
    <xf numFmtId="0" fontId="44" fillId="0" borderId="23" xfId="1" applyFont="1" applyBorder="1" applyAlignment="1">
      <alignment horizontal="center" vertical="top" wrapText="1"/>
    </xf>
    <xf numFmtId="181" fontId="1" fillId="0" borderId="0" xfId="1" applyNumberFormat="1" applyAlignment="1">
      <alignment vertical="top"/>
    </xf>
    <xf numFmtId="0" fontId="1" fillId="0" borderId="0" xfId="1" applyAlignment="1">
      <alignment horizontal="left" vertical="top"/>
    </xf>
    <xf numFmtId="0" fontId="1" fillId="0" borderId="0" xfId="1" applyAlignment="1">
      <alignment horizontal="left" vertical="top" wrapText="1"/>
    </xf>
    <xf numFmtId="0" fontId="44" fillId="0" borderId="0" xfId="1" applyFont="1" applyAlignment="1">
      <alignment horizontal="center" vertical="top" wrapText="1"/>
    </xf>
    <xf numFmtId="0" fontId="9" fillId="0" borderId="0" xfId="1" applyFont="1" applyAlignment="1" applyProtection="1">
      <alignment horizontal="left" vertical="top" indent="2"/>
      <protection locked="0" hidden="1"/>
    </xf>
    <xf numFmtId="0" fontId="7" fillId="5" borderId="4" xfId="1" applyFont="1" applyFill="1" applyBorder="1" applyAlignment="1" applyProtection="1">
      <alignment horizontal="center" vertical="center" wrapText="1"/>
      <protection locked="0" hidden="1"/>
    </xf>
    <xf numFmtId="0" fontId="7" fillId="5" borderId="29" xfId="1" applyFont="1" applyFill="1" applyBorder="1" applyAlignment="1" applyProtection="1">
      <alignment horizontal="center" vertical="center" wrapText="1"/>
      <protection locked="0" hidden="1"/>
    </xf>
    <xf numFmtId="0" fontId="46" fillId="0" borderId="0" xfId="1" applyFont="1" applyProtection="1">
      <protection locked="0" hidden="1"/>
    </xf>
    <xf numFmtId="166" fontId="10" fillId="0" borderId="35" xfId="1" applyNumberFormat="1" applyFont="1" applyBorder="1" applyAlignment="1" applyProtection="1">
      <alignment horizontal="center" vertical="top"/>
      <protection locked="0" hidden="1"/>
    </xf>
    <xf numFmtId="0" fontId="10" fillId="0" borderId="36" xfId="1" applyFont="1" applyBorder="1" applyAlignment="1" applyProtection="1">
      <alignment horizontal="left" vertical="top" wrapText="1"/>
      <protection locked="0" hidden="1"/>
    </xf>
    <xf numFmtId="166" fontId="7" fillId="0" borderId="35" xfId="1" applyNumberFormat="1" applyFont="1" applyBorder="1" applyAlignment="1" applyProtection="1">
      <alignment horizontal="center" vertical="top"/>
      <protection locked="0" hidden="1"/>
    </xf>
    <xf numFmtId="0" fontId="7" fillId="0" borderId="36" xfId="1" applyFont="1" applyBorder="1" applyAlignment="1" applyProtection="1">
      <alignment horizontal="left" vertical="top" wrapText="1"/>
      <protection locked="0" hidden="1"/>
    </xf>
  </cellXfs>
  <cellStyles count="4">
    <cellStyle name="Обычный" xfId="0" builtinId="0"/>
    <cellStyle name="Обычный 2" xfId="1"/>
    <cellStyle name="Финансовый" xfId="2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H488"/>
  <sheetViews>
    <sheetView topLeftCell="A469" zoomScaleNormal="100" workbookViewId="0">
      <selection activeCell="A14" sqref="A14:G14"/>
    </sheetView>
  </sheetViews>
  <sheetFormatPr defaultRowHeight="12.75" outlineLevelRow="3"/>
  <cols>
    <col min="1" max="1" width="7.5703125" style="4" customWidth="1"/>
    <col min="2" max="2" width="19.28515625" style="4" customWidth="1"/>
    <col min="3" max="3" width="55.28515625" style="4" customWidth="1"/>
    <col min="4" max="4" width="17.7109375" style="4" customWidth="1"/>
    <col min="5" max="5" width="13" style="4" customWidth="1"/>
    <col min="6" max="7" width="15.5703125" style="4" customWidth="1"/>
    <col min="8" max="8" width="10.28515625" style="4" customWidth="1"/>
    <col min="9" max="256" width="9.140625" style="4"/>
    <col min="257" max="257" width="7.5703125" style="4" customWidth="1"/>
    <col min="258" max="258" width="19.28515625" style="4" customWidth="1"/>
    <col min="259" max="259" width="55.28515625" style="4" customWidth="1"/>
    <col min="260" max="260" width="17.7109375" style="4" customWidth="1"/>
    <col min="261" max="261" width="13" style="4" customWidth="1"/>
    <col min="262" max="263" width="15.5703125" style="4" customWidth="1"/>
    <col min="264" max="264" width="10.28515625" style="4" customWidth="1"/>
    <col min="265" max="512" width="9.140625" style="4"/>
    <col min="513" max="513" width="7.5703125" style="4" customWidth="1"/>
    <col min="514" max="514" width="19.28515625" style="4" customWidth="1"/>
    <col min="515" max="515" width="55.28515625" style="4" customWidth="1"/>
    <col min="516" max="516" width="17.7109375" style="4" customWidth="1"/>
    <col min="517" max="517" width="13" style="4" customWidth="1"/>
    <col min="518" max="519" width="15.5703125" style="4" customWidth="1"/>
    <col min="520" max="520" width="10.28515625" style="4" customWidth="1"/>
    <col min="521" max="768" width="9.140625" style="4"/>
    <col min="769" max="769" width="7.5703125" style="4" customWidth="1"/>
    <col min="770" max="770" width="19.28515625" style="4" customWidth="1"/>
    <col min="771" max="771" width="55.28515625" style="4" customWidth="1"/>
    <col min="772" max="772" width="17.7109375" style="4" customWidth="1"/>
    <col min="773" max="773" width="13" style="4" customWidth="1"/>
    <col min="774" max="775" width="15.5703125" style="4" customWidth="1"/>
    <col min="776" max="776" width="10.28515625" style="4" customWidth="1"/>
    <col min="777" max="1024" width="9.140625" style="4"/>
    <col min="1025" max="1025" width="7.5703125" style="4" customWidth="1"/>
    <col min="1026" max="1026" width="19.28515625" style="4" customWidth="1"/>
    <col min="1027" max="1027" width="55.28515625" style="4" customWidth="1"/>
    <col min="1028" max="1028" width="17.7109375" style="4" customWidth="1"/>
    <col min="1029" max="1029" width="13" style="4" customWidth="1"/>
    <col min="1030" max="1031" width="15.5703125" style="4" customWidth="1"/>
    <col min="1032" max="1032" width="10.28515625" style="4" customWidth="1"/>
    <col min="1033" max="1280" width="9.140625" style="4"/>
    <col min="1281" max="1281" width="7.5703125" style="4" customWidth="1"/>
    <col min="1282" max="1282" width="19.28515625" style="4" customWidth="1"/>
    <col min="1283" max="1283" width="55.28515625" style="4" customWidth="1"/>
    <col min="1284" max="1284" width="17.7109375" style="4" customWidth="1"/>
    <col min="1285" max="1285" width="13" style="4" customWidth="1"/>
    <col min="1286" max="1287" width="15.5703125" style="4" customWidth="1"/>
    <col min="1288" max="1288" width="10.28515625" style="4" customWidth="1"/>
    <col min="1289" max="1536" width="9.140625" style="4"/>
    <col min="1537" max="1537" width="7.5703125" style="4" customWidth="1"/>
    <col min="1538" max="1538" width="19.28515625" style="4" customWidth="1"/>
    <col min="1539" max="1539" width="55.28515625" style="4" customWidth="1"/>
    <col min="1540" max="1540" width="17.7109375" style="4" customWidth="1"/>
    <col min="1541" max="1541" width="13" style="4" customWidth="1"/>
    <col min="1542" max="1543" width="15.5703125" style="4" customWidth="1"/>
    <col min="1544" max="1544" width="10.28515625" style="4" customWidth="1"/>
    <col min="1545" max="1792" width="9.140625" style="4"/>
    <col min="1793" max="1793" width="7.5703125" style="4" customWidth="1"/>
    <col min="1794" max="1794" width="19.28515625" style="4" customWidth="1"/>
    <col min="1795" max="1795" width="55.28515625" style="4" customWidth="1"/>
    <col min="1796" max="1796" width="17.7109375" style="4" customWidth="1"/>
    <col min="1797" max="1797" width="13" style="4" customWidth="1"/>
    <col min="1798" max="1799" width="15.5703125" style="4" customWidth="1"/>
    <col min="1800" max="1800" width="10.28515625" style="4" customWidth="1"/>
    <col min="1801" max="2048" width="9.140625" style="4"/>
    <col min="2049" max="2049" width="7.5703125" style="4" customWidth="1"/>
    <col min="2050" max="2050" width="19.28515625" style="4" customWidth="1"/>
    <col min="2051" max="2051" width="55.28515625" style="4" customWidth="1"/>
    <col min="2052" max="2052" width="17.7109375" style="4" customWidth="1"/>
    <col min="2053" max="2053" width="13" style="4" customWidth="1"/>
    <col min="2054" max="2055" width="15.5703125" style="4" customWidth="1"/>
    <col min="2056" max="2056" width="10.28515625" style="4" customWidth="1"/>
    <col min="2057" max="2304" width="9.140625" style="4"/>
    <col min="2305" max="2305" width="7.5703125" style="4" customWidth="1"/>
    <col min="2306" max="2306" width="19.28515625" style="4" customWidth="1"/>
    <col min="2307" max="2307" width="55.28515625" style="4" customWidth="1"/>
    <col min="2308" max="2308" width="17.7109375" style="4" customWidth="1"/>
    <col min="2309" max="2309" width="13" style="4" customWidth="1"/>
    <col min="2310" max="2311" width="15.5703125" style="4" customWidth="1"/>
    <col min="2312" max="2312" width="10.28515625" style="4" customWidth="1"/>
    <col min="2313" max="2560" width="9.140625" style="4"/>
    <col min="2561" max="2561" width="7.5703125" style="4" customWidth="1"/>
    <col min="2562" max="2562" width="19.28515625" style="4" customWidth="1"/>
    <col min="2563" max="2563" width="55.28515625" style="4" customWidth="1"/>
    <col min="2564" max="2564" width="17.7109375" style="4" customWidth="1"/>
    <col min="2565" max="2565" width="13" style="4" customWidth="1"/>
    <col min="2566" max="2567" width="15.5703125" style="4" customWidth="1"/>
    <col min="2568" max="2568" width="10.28515625" style="4" customWidth="1"/>
    <col min="2569" max="2816" width="9.140625" style="4"/>
    <col min="2817" max="2817" width="7.5703125" style="4" customWidth="1"/>
    <col min="2818" max="2818" width="19.28515625" style="4" customWidth="1"/>
    <col min="2819" max="2819" width="55.28515625" style="4" customWidth="1"/>
    <col min="2820" max="2820" width="17.7109375" style="4" customWidth="1"/>
    <col min="2821" max="2821" width="13" style="4" customWidth="1"/>
    <col min="2822" max="2823" width="15.5703125" style="4" customWidth="1"/>
    <col min="2824" max="2824" width="10.28515625" style="4" customWidth="1"/>
    <col min="2825" max="3072" width="9.140625" style="4"/>
    <col min="3073" max="3073" width="7.5703125" style="4" customWidth="1"/>
    <col min="3074" max="3074" width="19.28515625" style="4" customWidth="1"/>
    <col min="3075" max="3075" width="55.28515625" style="4" customWidth="1"/>
    <col min="3076" max="3076" width="17.7109375" style="4" customWidth="1"/>
    <col min="3077" max="3077" width="13" style="4" customWidth="1"/>
    <col min="3078" max="3079" width="15.5703125" style="4" customWidth="1"/>
    <col min="3080" max="3080" width="10.28515625" style="4" customWidth="1"/>
    <col min="3081" max="3328" width="9.140625" style="4"/>
    <col min="3329" max="3329" width="7.5703125" style="4" customWidth="1"/>
    <col min="3330" max="3330" width="19.28515625" style="4" customWidth="1"/>
    <col min="3331" max="3331" width="55.28515625" style="4" customWidth="1"/>
    <col min="3332" max="3332" width="17.7109375" style="4" customWidth="1"/>
    <col min="3333" max="3333" width="13" style="4" customWidth="1"/>
    <col min="3334" max="3335" width="15.5703125" style="4" customWidth="1"/>
    <col min="3336" max="3336" width="10.28515625" style="4" customWidth="1"/>
    <col min="3337" max="3584" width="9.140625" style="4"/>
    <col min="3585" max="3585" width="7.5703125" style="4" customWidth="1"/>
    <col min="3586" max="3586" width="19.28515625" style="4" customWidth="1"/>
    <col min="3587" max="3587" width="55.28515625" style="4" customWidth="1"/>
    <col min="3588" max="3588" width="17.7109375" style="4" customWidth="1"/>
    <col min="3589" max="3589" width="13" style="4" customWidth="1"/>
    <col min="3590" max="3591" width="15.5703125" style="4" customWidth="1"/>
    <col min="3592" max="3592" width="10.28515625" style="4" customWidth="1"/>
    <col min="3593" max="3840" width="9.140625" style="4"/>
    <col min="3841" max="3841" width="7.5703125" style="4" customWidth="1"/>
    <col min="3842" max="3842" width="19.28515625" style="4" customWidth="1"/>
    <col min="3843" max="3843" width="55.28515625" style="4" customWidth="1"/>
    <col min="3844" max="3844" width="17.7109375" style="4" customWidth="1"/>
    <col min="3845" max="3845" width="13" style="4" customWidth="1"/>
    <col min="3846" max="3847" width="15.5703125" style="4" customWidth="1"/>
    <col min="3848" max="3848" width="10.28515625" style="4" customWidth="1"/>
    <col min="3849" max="4096" width="9.140625" style="4"/>
    <col min="4097" max="4097" width="7.5703125" style="4" customWidth="1"/>
    <col min="4098" max="4098" width="19.28515625" style="4" customWidth="1"/>
    <col min="4099" max="4099" width="55.28515625" style="4" customWidth="1"/>
    <col min="4100" max="4100" width="17.7109375" style="4" customWidth="1"/>
    <col min="4101" max="4101" width="13" style="4" customWidth="1"/>
    <col min="4102" max="4103" width="15.5703125" style="4" customWidth="1"/>
    <col min="4104" max="4104" width="10.28515625" style="4" customWidth="1"/>
    <col min="4105" max="4352" width="9.140625" style="4"/>
    <col min="4353" max="4353" width="7.5703125" style="4" customWidth="1"/>
    <col min="4354" max="4354" width="19.28515625" style="4" customWidth="1"/>
    <col min="4355" max="4355" width="55.28515625" style="4" customWidth="1"/>
    <col min="4356" max="4356" width="17.7109375" style="4" customWidth="1"/>
    <col min="4357" max="4357" width="13" style="4" customWidth="1"/>
    <col min="4358" max="4359" width="15.5703125" style="4" customWidth="1"/>
    <col min="4360" max="4360" width="10.28515625" style="4" customWidth="1"/>
    <col min="4361" max="4608" width="9.140625" style="4"/>
    <col min="4609" max="4609" width="7.5703125" style="4" customWidth="1"/>
    <col min="4610" max="4610" width="19.28515625" style="4" customWidth="1"/>
    <col min="4611" max="4611" width="55.28515625" style="4" customWidth="1"/>
    <col min="4612" max="4612" width="17.7109375" style="4" customWidth="1"/>
    <col min="4613" max="4613" width="13" style="4" customWidth="1"/>
    <col min="4614" max="4615" width="15.5703125" style="4" customWidth="1"/>
    <col min="4616" max="4616" width="10.28515625" style="4" customWidth="1"/>
    <col min="4617" max="4864" width="9.140625" style="4"/>
    <col min="4865" max="4865" width="7.5703125" style="4" customWidth="1"/>
    <col min="4866" max="4866" width="19.28515625" style="4" customWidth="1"/>
    <col min="4867" max="4867" width="55.28515625" style="4" customWidth="1"/>
    <col min="4868" max="4868" width="17.7109375" style="4" customWidth="1"/>
    <col min="4869" max="4869" width="13" style="4" customWidth="1"/>
    <col min="4870" max="4871" width="15.5703125" style="4" customWidth="1"/>
    <col min="4872" max="4872" width="10.28515625" style="4" customWidth="1"/>
    <col min="4873" max="5120" width="9.140625" style="4"/>
    <col min="5121" max="5121" width="7.5703125" style="4" customWidth="1"/>
    <col min="5122" max="5122" width="19.28515625" style="4" customWidth="1"/>
    <col min="5123" max="5123" width="55.28515625" style="4" customWidth="1"/>
    <col min="5124" max="5124" width="17.7109375" style="4" customWidth="1"/>
    <col min="5125" max="5125" width="13" style="4" customWidth="1"/>
    <col min="5126" max="5127" width="15.5703125" style="4" customWidth="1"/>
    <col min="5128" max="5128" width="10.28515625" style="4" customWidth="1"/>
    <col min="5129" max="5376" width="9.140625" style="4"/>
    <col min="5377" max="5377" width="7.5703125" style="4" customWidth="1"/>
    <col min="5378" max="5378" width="19.28515625" style="4" customWidth="1"/>
    <col min="5379" max="5379" width="55.28515625" style="4" customWidth="1"/>
    <col min="5380" max="5380" width="17.7109375" style="4" customWidth="1"/>
    <col min="5381" max="5381" width="13" style="4" customWidth="1"/>
    <col min="5382" max="5383" width="15.5703125" style="4" customWidth="1"/>
    <col min="5384" max="5384" width="10.28515625" style="4" customWidth="1"/>
    <col min="5385" max="5632" width="9.140625" style="4"/>
    <col min="5633" max="5633" width="7.5703125" style="4" customWidth="1"/>
    <col min="5634" max="5634" width="19.28515625" style="4" customWidth="1"/>
    <col min="5635" max="5635" width="55.28515625" style="4" customWidth="1"/>
    <col min="5636" max="5636" width="17.7109375" style="4" customWidth="1"/>
    <col min="5637" max="5637" width="13" style="4" customWidth="1"/>
    <col min="5638" max="5639" width="15.5703125" style="4" customWidth="1"/>
    <col min="5640" max="5640" width="10.28515625" style="4" customWidth="1"/>
    <col min="5641" max="5888" width="9.140625" style="4"/>
    <col min="5889" max="5889" width="7.5703125" style="4" customWidth="1"/>
    <col min="5890" max="5890" width="19.28515625" style="4" customWidth="1"/>
    <col min="5891" max="5891" width="55.28515625" style="4" customWidth="1"/>
    <col min="5892" max="5892" width="17.7109375" style="4" customWidth="1"/>
    <col min="5893" max="5893" width="13" style="4" customWidth="1"/>
    <col min="5894" max="5895" width="15.5703125" style="4" customWidth="1"/>
    <col min="5896" max="5896" width="10.28515625" style="4" customWidth="1"/>
    <col min="5897" max="6144" width="9.140625" style="4"/>
    <col min="6145" max="6145" width="7.5703125" style="4" customWidth="1"/>
    <col min="6146" max="6146" width="19.28515625" style="4" customWidth="1"/>
    <col min="6147" max="6147" width="55.28515625" style="4" customWidth="1"/>
    <col min="6148" max="6148" width="17.7109375" style="4" customWidth="1"/>
    <col min="6149" max="6149" width="13" style="4" customWidth="1"/>
    <col min="6150" max="6151" width="15.5703125" style="4" customWidth="1"/>
    <col min="6152" max="6152" width="10.28515625" style="4" customWidth="1"/>
    <col min="6153" max="6400" width="9.140625" style="4"/>
    <col min="6401" max="6401" width="7.5703125" style="4" customWidth="1"/>
    <col min="6402" max="6402" width="19.28515625" style="4" customWidth="1"/>
    <col min="6403" max="6403" width="55.28515625" style="4" customWidth="1"/>
    <col min="6404" max="6404" width="17.7109375" style="4" customWidth="1"/>
    <col min="6405" max="6405" width="13" style="4" customWidth="1"/>
    <col min="6406" max="6407" width="15.5703125" style="4" customWidth="1"/>
    <col min="6408" max="6408" width="10.28515625" style="4" customWidth="1"/>
    <col min="6409" max="6656" width="9.140625" style="4"/>
    <col min="6657" max="6657" width="7.5703125" style="4" customWidth="1"/>
    <col min="6658" max="6658" width="19.28515625" style="4" customWidth="1"/>
    <col min="6659" max="6659" width="55.28515625" style="4" customWidth="1"/>
    <col min="6660" max="6660" width="17.7109375" style="4" customWidth="1"/>
    <col min="6661" max="6661" width="13" style="4" customWidth="1"/>
    <col min="6662" max="6663" width="15.5703125" style="4" customWidth="1"/>
    <col min="6664" max="6664" width="10.28515625" style="4" customWidth="1"/>
    <col min="6665" max="6912" width="9.140625" style="4"/>
    <col min="6913" max="6913" width="7.5703125" style="4" customWidth="1"/>
    <col min="6914" max="6914" width="19.28515625" style="4" customWidth="1"/>
    <col min="6915" max="6915" width="55.28515625" style="4" customWidth="1"/>
    <col min="6916" max="6916" width="17.7109375" style="4" customWidth="1"/>
    <col min="6917" max="6917" width="13" style="4" customWidth="1"/>
    <col min="6918" max="6919" width="15.5703125" style="4" customWidth="1"/>
    <col min="6920" max="6920" width="10.28515625" style="4" customWidth="1"/>
    <col min="6921" max="7168" width="9.140625" style="4"/>
    <col min="7169" max="7169" width="7.5703125" style="4" customWidth="1"/>
    <col min="7170" max="7170" width="19.28515625" style="4" customWidth="1"/>
    <col min="7171" max="7171" width="55.28515625" style="4" customWidth="1"/>
    <col min="7172" max="7172" width="17.7109375" style="4" customWidth="1"/>
    <col min="7173" max="7173" width="13" style="4" customWidth="1"/>
    <col min="7174" max="7175" width="15.5703125" style="4" customWidth="1"/>
    <col min="7176" max="7176" width="10.28515625" style="4" customWidth="1"/>
    <col min="7177" max="7424" width="9.140625" style="4"/>
    <col min="7425" max="7425" width="7.5703125" style="4" customWidth="1"/>
    <col min="7426" max="7426" width="19.28515625" style="4" customWidth="1"/>
    <col min="7427" max="7427" width="55.28515625" style="4" customWidth="1"/>
    <col min="7428" max="7428" width="17.7109375" style="4" customWidth="1"/>
    <col min="7429" max="7429" width="13" style="4" customWidth="1"/>
    <col min="7430" max="7431" width="15.5703125" style="4" customWidth="1"/>
    <col min="7432" max="7432" width="10.28515625" style="4" customWidth="1"/>
    <col min="7433" max="7680" width="9.140625" style="4"/>
    <col min="7681" max="7681" width="7.5703125" style="4" customWidth="1"/>
    <col min="7682" max="7682" width="19.28515625" style="4" customWidth="1"/>
    <col min="7683" max="7683" width="55.28515625" style="4" customWidth="1"/>
    <col min="7684" max="7684" width="17.7109375" style="4" customWidth="1"/>
    <col min="7685" max="7685" width="13" style="4" customWidth="1"/>
    <col min="7686" max="7687" width="15.5703125" style="4" customWidth="1"/>
    <col min="7688" max="7688" width="10.28515625" style="4" customWidth="1"/>
    <col min="7689" max="7936" width="9.140625" style="4"/>
    <col min="7937" max="7937" width="7.5703125" style="4" customWidth="1"/>
    <col min="7938" max="7938" width="19.28515625" style="4" customWidth="1"/>
    <col min="7939" max="7939" width="55.28515625" style="4" customWidth="1"/>
    <col min="7940" max="7940" width="17.7109375" style="4" customWidth="1"/>
    <col min="7941" max="7941" width="13" style="4" customWidth="1"/>
    <col min="7942" max="7943" width="15.5703125" style="4" customWidth="1"/>
    <col min="7944" max="7944" width="10.28515625" style="4" customWidth="1"/>
    <col min="7945" max="8192" width="9.140625" style="4"/>
    <col min="8193" max="8193" width="7.5703125" style="4" customWidth="1"/>
    <col min="8194" max="8194" width="19.28515625" style="4" customWidth="1"/>
    <col min="8195" max="8195" width="55.28515625" style="4" customWidth="1"/>
    <col min="8196" max="8196" width="17.7109375" style="4" customWidth="1"/>
    <col min="8197" max="8197" width="13" style="4" customWidth="1"/>
    <col min="8198" max="8199" width="15.5703125" style="4" customWidth="1"/>
    <col min="8200" max="8200" width="10.28515625" style="4" customWidth="1"/>
    <col min="8201" max="8448" width="9.140625" style="4"/>
    <col min="8449" max="8449" width="7.5703125" style="4" customWidth="1"/>
    <col min="8450" max="8450" width="19.28515625" style="4" customWidth="1"/>
    <col min="8451" max="8451" width="55.28515625" style="4" customWidth="1"/>
    <col min="8452" max="8452" width="17.7109375" style="4" customWidth="1"/>
    <col min="8453" max="8453" width="13" style="4" customWidth="1"/>
    <col min="8454" max="8455" width="15.5703125" style="4" customWidth="1"/>
    <col min="8456" max="8456" width="10.28515625" style="4" customWidth="1"/>
    <col min="8457" max="8704" width="9.140625" style="4"/>
    <col min="8705" max="8705" width="7.5703125" style="4" customWidth="1"/>
    <col min="8706" max="8706" width="19.28515625" style="4" customWidth="1"/>
    <col min="8707" max="8707" width="55.28515625" style="4" customWidth="1"/>
    <col min="8708" max="8708" width="17.7109375" style="4" customWidth="1"/>
    <col min="8709" max="8709" width="13" style="4" customWidth="1"/>
    <col min="8710" max="8711" width="15.5703125" style="4" customWidth="1"/>
    <col min="8712" max="8712" width="10.28515625" style="4" customWidth="1"/>
    <col min="8713" max="8960" width="9.140625" style="4"/>
    <col min="8961" max="8961" width="7.5703125" style="4" customWidth="1"/>
    <col min="8962" max="8962" width="19.28515625" style="4" customWidth="1"/>
    <col min="8963" max="8963" width="55.28515625" style="4" customWidth="1"/>
    <col min="8964" max="8964" width="17.7109375" style="4" customWidth="1"/>
    <col min="8965" max="8965" width="13" style="4" customWidth="1"/>
    <col min="8966" max="8967" width="15.5703125" style="4" customWidth="1"/>
    <col min="8968" max="8968" width="10.28515625" style="4" customWidth="1"/>
    <col min="8969" max="9216" width="9.140625" style="4"/>
    <col min="9217" max="9217" width="7.5703125" style="4" customWidth="1"/>
    <col min="9218" max="9218" width="19.28515625" style="4" customWidth="1"/>
    <col min="9219" max="9219" width="55.28515625" style="4" customWidth="1"/>
    <col min="9220" max="9220" width="17.7109375" style="4" customWidth="1"/>
    <col min="9221" max="9221" width="13" style="4" customWidth="1"/>
    <col min="9222" max="9223" width="15.5703125" style="4" customWidth="1"/>
    <col min="9224" max="9224" width="10.28515625" style="4" customWidth="1"/>
    <col min="9225" max="9472" width="9.140625" style="4"/>
    <col min="9473" max="9473" width="7.5703125" style="4" customWidth="1"/>
    <col min="9474" max="9474" width="19.28515625" style="4" customWidth="1"/>
    <col min="9475" max="9475" width="55.28515625" style="4" customWidth="1"/>
    <col min="9476" max="9476" width="17.7109375" style="4" customWidth="1"/>
    <col min="9477" max="9477" width="13" style="4" customWidth="1"/>
    <col min="9478" max="9479" width="15.5703125" style="4" customWidth="1"/>
    <col min="9480" max="9480" width="10.28515625" style="4" customWidth="1"/>
    <col min="9481" max="9728" width="9.140625" style="4"/>
    <col min="9729" max="9729" width="7.5703125" style="4" customWidth="1"/>
    <col min="9730" max="9730" width="19.28515625" style="4" customWidth="1"/>
    <col min="9731" max="9731" width="55.28515625" style="4" customWidth="1"/>
    <col min="9732" max="9732" width="17.7109375" style="4" customWidth="1"/>
    <col min="9733" max="9733" width="13" style="4" customWidth="1"/>
    <col min="9734" max="9735" width="15.5703125" style="4" customWidth="1"/>
    <col min="9736" max="9736" width="10.28515625" style="4" customWidth="1"/>
    <col min="9737" max="9984" width="9.140625" style="4"/>
    <col min="9985" max="9985" width="7.5703125" style="4" customWidth="1"/>
    <col min="9986" max="9986" width="19.28515625" style="4" customWidth="1"/>
    <col min="9987" max="9987" width="55.28515625" style="4" customWidth="1"/>
    <col min="9988" max="9988" width="17.7109375" style="4" customWidth="1"/>
    <col min="9989" max="9989" width="13" style="4" customWidth="1"/>
    <col min="9990" max="9991" width="15.5703125" style="4" customWidth="1"/>
    <col min="9992" max="9992" width="10.28515625" style="4" customWidth="1"/>
    <col min="9993" max="10240" width="9.140625" style="4"/>
    <col min="10241" max="10241" width="7.5703125" style="4" customWidth="1"/>
    <col min="10242" max="10242" width="19.28515625" style="4" customWidth="1"/>
    <col min="10243" max="10243" width="55.28515625" style="4" customWidth="1"/>
    <col min="10244" max="10244" width="17.7109375" style="4" customWidth="1"/>
    <col min="10245" max="10245" width="13" style="4" customWidth="1"/>
    <col min="10246" max="10247" width="15.5703125" style="4" customWidth="1"/>
    <col min="10248" max="10248" width="10.28515625" style="4" customWidth="1"/>
    <col min="10249" max="10496" width="9.140625" style="4"/>
    <col min="10497" max="10497" width="7.5703125" style="4" customWidth="1"/>
    <col min="10498" max="10498" width="19.28515625" style="4" customWidth="1"/>
    <col min="10499" max="10499" width="55.28515625" style="4" customWidth="1"/>
    <col min="10500" max="10500" width="17.7109375" style="4" customWidth="1"/>
    <col min="10501" max="10501" width="13" style="4" customWidth="1"/>
    <col min="10502" max="10503" width="15.5703125" style="4" customWidth="1"/>
    <col min="10504" max="10504" width="10.28515625" style="4" customWidth="1"/>
    <col min="10505" max="10752" width="9.140625" style="4"/>
    <col min="10753" max="10753" width="7.5703125" style="4" customWidth="1"/>
    <col min="10754" max="10754" width="19.28515625" style="4" customWidth="1"/>
    <col min="10755" max="10755" width="55.28515625" style="4" customWidth="1"/>
    <col min="10756" max="10756" width="17.7109375" style="4" customWidth="1"/>
    <col min="10757" max="10757" width="13" style="4" customWidth="1"/>
    <col min="10758" max="10759" width="15.5703125" style="4" customWidth="1"/>
    <col min="10760" max="10760" width="10.28515625" style="4" customWidth="1"/>
    <col min="10761" max="11008" width="9.140625" style="4"/>
    <col min="11009" max="11009" width="7.5703125" style="4" customWidth="1"/>
    <col min="11010" max="11010" width="19.28515625" style="4" customWidth="1"/>
    <col min="11011" max="11011" width="55.28515625" style="4" customWidth="1"/>
    <col min="11012" max="11012" width="17.7109375" style="4" customWidth="1"/>
    <col min="11013" max="11013" width="13" style="4" customWidth="1"/>
    <col min="11014" max="11015" width="15.5703125" style="4" customWidth="1"/>
    <col min="11016" max="11016" width="10.28515625" style="4" customWidth="1"/>
    <col min="11017" max="11264" width="9.140625" style="4"/>
    <col min="11265" max="11265" width="7.5703125" style="4" customWidth="1"/>
    <col min="11266" max="11266" width="19.28515625" style="4" customWidth="1"/>
    <col min="11267" max="11267" width="55.28515625" style="4" customWidth="1"/>
    <col min="11268" max="11268" width="17.7109375" style="4" customWidth="1"/>
    <col min="11269" max="11269" width="13" style="4" customWidth="1"/>
    <col min="11270" max="11271" width="15.5703125" style="4" customWidth="1"/>
    <col min="11272" max="11272" width="10.28515625" style="4" customWidth="1"/>
    <col min="11273" max="11520" width="9.140625" style="4"/>
    <col min="11521" max="11521" width="7.5703125" style="4" customWidth="1"/>
    <col min="11522" max="11522" width="19.28515625" style="4" customWidth="1"/>
    <col min="11523" max="11523" width="55.28515625" style="4" customWidth="1"/>
    <col min="11524" max="11524" width="17.7109375" style="4" customWidth="1"/>
    <col min="11525" max="11525" width="13" style="4" customWidth="1"/>
    <col min="11526" max="11527" width="15.5703125" style="4" customWidth="1"/>
    <col min="11528" max="11528" width="10.28515625" style="4" customWidth="1"/>
    <col min="11529" max="11776" width="9.140625" style="4"/>
    <col min="11777" max="11777" width="7.5703125" style="4" customWidth="1"/>
    <col min="11778" max="11778" width="19.28515625" style="4" customWidth="1"/>
    <col min="11779" max="11779" width="55.28515625" style="4" customWidth="1"/>
    <col min="11780" max="11780" width="17.7109375" style="4" customWidth="1"/>
    <col min="11781" max="11781" width="13" style="4" customWidth="1"/>
    <col min="11782" max="11783" width="15.5703125" style="4" customWidth="1"/>
    <col min="11784" max="11784" width="10.28515625" style="4" customWidth="1"/>
    <col min="11785" max="12032" width="9.140625" style="4"/>
    <col min="12033" max="12033" width="7.5703125" style="4" customWidth="1"/>
    <col min="12034" max="12034" width="19.28515625" style="4" customWidth="1"/>
    <col min="12035" max="12035" width="55.28515625" style="4" customWidth="1"/>
    <col min="12036" max="12036" width="17.7109375" style="4" customWidth="1"/>
    <col min="12037" max="12037" width="13" style="4" customWidth="1"/>
    <col min="12038" max="12039" width="15.5703125" style="4" customWidth="1"/>
    <col min="12040" max="12040" width="10.28515625" style="4" customWidth="1"/>
    <col min="12041" max="12288" width="9.140625" style="4"/>
    <col min="12289" max="12289" width="7.5703125" style="4" customWidth="1"/>
    <col min="12290" max="12290" width="19.28515625" style="4" customWidth="1"/>
    <col min="12291" max="12291" width="55.28515625" style="4" customWidth="1"/>
    <col min="12292" max="12292" width="17.7109375" style="4" customWidth="1"/>
    <col min="12293" max="12293" width="13" style="4" customWidth="1"/>
    <col min="12294" max="12295" width="15.5703125" style="4" customWidth="1"/>
    <col min="12296" max="12296" width="10.28515625" style="4" customWidth="1"/>
    <col min="12297" max="12544" width="9.140625" style="4"/>
    <col min="12545" max="12545" width="7.5703125" style="4" customWidth="1"/>
    <col min="12546" max="12546" width="19.28515625" style="4" customWidth="1"/>
    <col min="12547" max="12547" width="55.28515625" style="4" customWidth="1"/>
    <col min="12548" max="12548" width="17.7109375" style="4" customWidth="1"/>
    <col min="12549" max="12549" width="13" style="4" customWidth="1"/>
    <col min="12550" max="12551" width="15.5703125" style="4" customWidth="1"/>
    <col min="12552" max="12552" width="10.28515625" style="4" customWidth="1"/>
    <col min="12553" max="12800" width="9.140625" style="4"/>
    <col min="12801" max="12801" width="7.5703125" style="4" customWidth="1"/>
    <col min="12802" max="12802" width="19.28515625" style="4" customWidth="1"/>
    <col min="12803" max="12803" width="55.28515625" style="4" customWidth="1"/>
    <col min="12804" max="12804" width="17.7109375" style="4" customWidth="1"/>
    <col min="12805" max="12805" width="13" style="4" customWidth="1"/>
    <col min="12806" max="12807" width="15.5703125" style="4" customWidth="1"/>
    <col min="12808" max="12808" width="10.28515625" style="4" customWidth="1"/>
    <col min="12809" max="13056" width="9.140625" style="4"/>
    <col min="13057" max="13057" width="7.5703125" style="4" customWidth="1"/>
    <col min="13058" max="13058" width="19.28515625" style="4" customWidth="1"/>
    <col min="13059" max="13059" width="55.28515625" style="4" customWidth="1"/>
    <col min="13060" max="13060" width="17.7109375" style="4" customWidth="1"/>
    <col min="13061" max="13061" width="13" style="4" customWidth="1"/>
    <col min="13062" max="13063" width="15.5703125" style="4" customWidth="1"/>
    <col min="13064" max="13064" width="10.28515625" style="4" customWidth="1"/>
    <col min="13065" max="13312" width="9.140625" style="4"/>
    <col min="13313" max="13313" width="7.5703125" style="4" customWidth="1"/>
    <col min="13314" max="13314" width="19.28515625" style="4" customWidth="1"/>
    <col min="13315" max="13315" width="55.28515625" style="4" customWidth="1"/>
    <col min="13316" max="13316" width="17.7109375" style="4" customWidth="1"/>
    <col min="13317" max="13317" width="13" style="4" customWidth="1"/>
    <col min="13318" max="13319" width="15.5703125" style="4" customWidth="1"/>
    <col min="13320" max="13320" width="10.28515625" style="4" customWidth="1"/>
    <col min="13321" max="13568" width="9.140625" style="4"/>
    <col min="13569" max="13569" width="7.5703125" style="4" customWidth="1"/>
    <col min="13570" max="13570" width="19.28515625" style="4" customWidth="1"/>
    <col min="13571" max="13571" width="55.28515625" style="4" customWidth="1"/>
    <col min="13572" max="13572" width="17.7109375" style="4" customWidth="1"/>
    <col min="13573" max="13573" width="13" style="4" customWidth="1"/>
    <col min="13574" max="13575" width="15.5703125" style="4" customWidth="1"/>
    <col min="13576" max="13576" width="10.28515625" style="4" customWidth="1"/>
    <col min="13577" max="13824" width="9.140625" style="4"/>
    <col min="13825" max="13825" width="7.5703125" style="4" customWidth="1"/>
    <col min="13826" max="13826" width="19.28515625" style="4" customWidth="1"/>
    <col min="13827" max="13827" width="55.28515625" style="4" customWidth="1"/>
    <col min="13828" max="13828" width="17.7109375" style="4" customWidth="1"/>
    <col min="13829" max="13829" width="13" style="4" customWidth="1"/>
    <col min="13830" max="13831" width="15.5703125" style="4" customWidth="1"/>
    <col min="13832" max="13832" width="10.28515625" style="4" customWidth="1"/>
    <col min="13833" max="14080" width="9.140625" style="4"/>
    <col min="14081" max="14081" width="7.5703125" style="4" customWidth="1"/>
    <col min="14082" max="14082" width="19.28515625" style="4" customWidth="1"/>
    <col min="14083" max="14083" width="55.28515625" style="4" customWidth="1"/>
    <col min="14084" max="14084" width="17.7109375" style="4" customWidth="1"/>
    <col min="14085" max="14085" width="13" style="4" customWidth="1"/>
    <col min="14086" max="14087" width="15.5703125" style="4" customWidth="1"/>
    <col min="14088" max="14088" width="10.28515625" style="4" customWidth="1"/>
    <col min="14089" max="14336" width="9.140625" style="4"/>
    <col min="14337" max="14337" width="7.5703125" style="4" customWidth="1"/>
    <col min="14338" max="14338" width="19.28515625" style="4" customWidth="1"/>
    <col min="14339" max="14339" width="55.28515625" style="4" customWidth="1"/>
    <col min="14340" max="14340" width="17.7109375" style="4" customWidth="1"/>
    <col min="14341" max="14341" width="13" style="4" customWidth="1"/>
    <col min="14342" max="14343" width="15.5703125" style="4" customWidth="1"/>
    <col min="14344" max="14344" width="10.28515625" style="4" customWidth="1"/>
    <col min="14345" max="14592" width="9.140625" style="4"/>
    <col min="14593" max="14593" width="7.5703125" style="4" customWidth="1"/>
    <col min="14594" max="14594" width="19.28515625" style="4" customWidth="1"/>
    <col min="14595" max="14595" width="55.28515625" style="4" customWidth="1"/>
    <col min="14596" max="14596" width="17.7109375" style="4" customWidth="1"/>
    <col min="14597" max="14597" width="13" style="4" customWidth="1"/>
    <col min="14598" max="14599" width="15.5703125" style="4" customWidth="1"/>
    <col min="14600" max="14600" width="10.28515625" style="4" customWidth="1"/>
    <col min="14601" max="14848" width="9.140625" style="4"/>
    <col min="14849" max="14849" width="7.5703125" style="4" customWidth="1"/>
    <col min="14850" max="14850" width="19.28515625" style="4" customWidth="1"/>
    <col min="14851" max="14851" width="55.28515625" style="4" customWidth="1"/>
    <col min="14852" max="14852" width="17.7109375" style="4" customWidth="1"/>
    <col min="14853" max="14853" width="13" style="4" customWidth="1"/>
    <col min="14854" max="14855" width="15.5703125" style="4" customWidth="1"/>
    <col min="14856" max="14856" width="10.28515625" style="4" customWidth="1"/>
    <col min="14857" max="15104" width="9.140625" style="4"/>
    <col min="15105" max="15105" width="7.5703125" style="4" customWidth="1"/>
    <col min="15106" max="15106" width="19.28515625" style="4" customWidth="1"/>
    <col min="15107" max="15107" width="55.28515625" style="4" customWidth="1"/>
    <col min="15108" max="15108" width="17.7109375" style="4" customWidth="1"/>
    <col min="15109" max="15109" width="13" style="4" customWidth="1"/>
    <col min="15110" max="15111" width="15.5703125" style="4" customWidth="1"/>
    <col min="15112" max="15112" width="10.28515625" style="4" customWidth="1"/>
    <col min="15113" max="15360" width="9.140625" style="4"/>
    <col min="15361" max="15361" width="7.5703125" style="4" customWidth="1"/>
    <col min="15362" max="15362" width="19.28515625" style="4" customWidth="1"/>
    <col min="15363" max="15363" width="55.28515625" style="4" customWidth="1"/>
    <col min="15364" max="15364" width="17.7109375" style="4" customWidth="1"/>
    <col min="15365" max="15365" width="13" style="4" customWidth="1"/>
    <col min="15366" max="15367" width="15.5703125" style="4" customWidth="1"/>
    <col min="15368" max="15368" width="10.28515625" style="4" customWidth="1"/>
    <col min="15369" max="15616" width="9.140625" style="4"/>
    <col min="15617" max="15617" width="7.5703125" style="4" customWidth="1"/>
    <col min="15618" max="15618" width="19.28515625" style="4" customWidth="1"/>
    <col min="15619" max="15619" width="55.28515625" style="4" customWidth="1"/>
    <col min="15620" max="15620" width="17.7109375" style="4" customWidth="1"/>
    <col min="15621" max="15621" width="13" style="4" customWidth="1"/>
    <col min="15622" max="15623" width="15.5703125" style="4" customWidth="1"/>
    <col min="15624" max="15624" width="10.28515625" style="4" customWidth="1"/>
    <col min="15625" max="15872" width="9.140625" style="4"/>
    <col min="15873" max="15873" width="7.5703125" style="4" customWidth="1"/>
    <col min="15874" max="15874" width="19.28515625" style="4" customWidth="1"/>
    <col min="15875" max="15875" width="55.28515625" style="4" customWidth="1"/>
    <col min="15876" max="15876" width="17.7109375" style="4" customWidth="1"/>
    <col min="15877" max="15877" width="13" style="4" customWidth="1"/>
    <col min="15878" max="15879" width="15.5703125" style="4" customWidth="1"/>
    <col min="15880" max="15880" width="10.28515625" style="4" customWidth="1"/>
    <col min="15881" max="16128" width="9.140625" style="4"/>
    <col min="16129" max="16129" width="7.5703125" style="4" customWidth="1"/>
    <col min="16130" max="16130" width="19.28515625" style="4" customWidth="1"/>
    <col min="16131" max="16131" width="55.28515625" style="4" customWidth="1"/>
    <col min="16132" max="16132" width="17.7109375" style="4" customWidth="1"/>
    <col min="16133" max="16133" width="13" style="4" customWidth="1"/>
    <col min="16134" max="16135" width="15.5703125" style="4" customWidth="1"/>
    <col min="16136" max="16136" width="10.28515625" style="4" customWidth="1"/>
    <col min="16137" max="16384" width="9.140625" style="4"/>
  </cols>
  <sheetData>
    <row r="1" spans="1:8">
      <c r="A1" s="1"/>
      <c r="B1" s="1"/>
      <c r="C1" s="1"/>
      <c r="D1" s="1"/>
      <c r="E1" s="1"/>
      <c r="F1" s="2" t="s">
        <v>0</v>
      </c>
      <c r="G1" s="3" t="s">
        <v>1</v>
      </c>
    </row>
    <row r="2" spans="1:8">
      <c r="A2" s="5"/>
      <c r="B2" s="5"/>
      <c r="C2" s="6"/>
      <c r="D2" s="7"/>
      <c r="E2" s="7"/>
      <c r="F2" s="7"/>
      <c r="G2" s="8"/>
    </row>
    <row r="3" spans="1:8" ht="40.5" customHeight="1">
      <c r="A3" s="86" t="s">
        <v>2</v>
      </c>
      <c r="B3" s="86"/>
      <c r="C3" s="9" t="s">
        <v>625</v>
      </c>
      <c r="D3" s="9"/>
      <c r="E3" s="9"/>
      <c r="F3" s="9"/>
      <c r="G3" s="9"/>
    </row>
    <row r="4" spans="1:8" ht="7.5" customHeight="1">
      <c r="A4" s="87"/>
      <c r="B4" s="87"/>
      <c r="C4" s="87"/>
      <c r="D4" s="88"/>
      <c r="E4" s="88"/>
      <c r="F4" s="88"/>
      <c r="G4" s="88"/>
    </row>
    <row r="5" spans="1:8" ht="51" customHeight="1">
      <c r="A5" s="86" t="s">
        <v>3</v>
      </c>
      <c r="B5" s="86"/>
      <c r="C5" s="9" t="s">
        <v>625</v>
      </c>
      <c r="D5" s="9"/>
      <c r="E5" s="9"/>
      <c r="F5" s="9"/>
      <c r="G5" s="9"/>
    </row>
    <row r="6" spans="1:8">
      <c r="A6" s="87"/>
      <c r="B6" s="87"/>
      <c r="C6" s="87"/>
      <c r="D6" s="88"/>
      <c r="E6" s="88"/>
      <c r="F6" s="88"/>
      <c r="G6" s="88"/>
    </row>
    <row r="7" spans="1:8" ht="14.25" customHeight="1">
      <c r="A7" s="89" t="s">
        <v>4</v>
      </c>
      <c r="B7" s="89"/>
      <c r="C7" s="89"/>
      <c r="D7" s="89"/>
      <c r="E7" s="89"/>
      <c r="F7" s="89"/>
      <c r="G7" s="89"/>
    </row>
    <row r="8" spans="1:8" ht="14.25" customHeight="1">
      <c r="A8" s="85" t="s">
        <v>5</v>
      </c>
      <c r="B8" s="85"/>
      <c r="C8" s="85"/>
      <c r="D8" s="85"/>
      <c r="E8" s="85"/>
      <c r="F8" s="85"/>
      <c r="G8" s="85"/>
      <c r="H8" s="10"/>
    </row>
    <row r="9" spans="1:8" ht="13.9" customHeight="1">
      <c r="A9" s="85"/>
      <c r="B9" s="85"/>
      <c r="C9" s="85"/>
      <c r="D9" s="85"/>
      <c r="E9" s="85"/>
      <c r="F9" s="85"/>
      <c r="G9" s="85"/>
    </row>
    <row r="10" spans="1:8" ht="13.15" customHeight="1">
      <c r="A10" s="11"/>
      <c r="B10" s="12" t="s">
        <v>6</v>
      </c>
      <c r="C10" s="93" t="s">
        <v>7</v>
      </c>
      <c r="D10" s="93"/>
      <c r="E10" s="93"/>
      <c r="F10" s="93"/>
      <c r="G10" s="93"/>
    </row>
    <row r="11" spans="1:8" ht="14.25" customHeight="1">
      <c r="A11" s="94" t="s">
        <v>8</v>
      </c>
      <c r="B11" s="94"/>
      <c r="C11" s="94"/>
      <c r="D11" s="94"/>
      <c r="E11" s="94"/>
      <c r="F11" s="94"/>
      <c r="G11" s="94"/>
    </row>
    <row r="12" spans="1:8" ht="7.5" customHeight="1">
      <c r="A12" s="13"/>
      <c r="B12" s="13"/>
      <c r="C12" s="13"/>
      <c r="D12" s="13"/>
      <c r="E12" s="13"/>
      <c r="F12" s="13"/>
      <c r="G12" s="13"/>
    </row>
    <row r="13" spans="1:8" ht="14.25" customHeight="1">
      <c r="A13" s="95" t="s">
        <v>9</v>
      </c>
      <c r="B13" s="95"/>
      <c r="C13" s="95"/>
      <c r="D13" s="95"/>
      <c r="E13" s="95"/>
      <c r="F13" s="95"/>
      <c r="G13" s="95"/>
    </row>
    <row r="14" spans="1:8">
      <c r="A14" s="87"/>
      <c r="B14" s="87"/>
      <c r="C14" s="87"/>
      <c r="D14" s="87"/>
      <c r="E14" s="87"/>
      <c r="F14" s="87"/>
      <c r="G14" s="87"/>
    </row>
    <row r="15" spans="1:8">
      <c r="A15" s="14"/>
      <c r="B15" s="14"/>
      <c r="C15" s="14"/>
      <c r="D15" s="15" t="s">
        <v>10</v>
      </c>
      <c r="E15" s="14"/>
      <c r="F15" s="16">
        <v>45451.747000000003</v>
      </c>
      <c r="G15" s="15" t="s">
        <v>11</v>
      </c>
    </row>
    <row r="16" spans="1:8">
      <c r="A16" s="14"/>
      <c r="B16" s="14"/>
      <c r="C16" s="14"/>
      <c r="D16" s="15" t="s">
        <v>12</v>
      </c>
      <c r="E16" s="14"/>
      <c r="F16" s="16">
        <v>11464.222</v>
      </c>
      <c r="G16" s="15" t="s">
        <v>11</v>
      </c>
    </row>
    <row r="17" spans="1:8">
      <c r="A17" s="14"/>
      <c r="B17" s="14"/>
      <c r="C17" s="14"/>
      <c r="D17" s="15" t="s">
        <v>13</v>
      </c>
      <c r="E17" s="14"/>
      <c r="F17" s="17">
        <v>2.161</v>
      </c>
      <c r="G17" s="15" t="s">
        <v>14</v>
      </c>
    </row>
    <row r="18" spans="1:8" ht="13.15" customHeight="1">
      <c r="A18" s="96" t="s">
        <v>15</v>
      </c>
      <c r="B18" s="96"/>
      <c r="C18" s="96"/>
      <c r="D18" s="96"/>
      <c r="E18" s="96"/>
      <c r="F18" s="96"/>
      <c r="G18" s="96"/>
    </row>
    <row r="19" spans="1:8" ht="6.75" customHeight="1">
      <c r="A19" s="15"/>
      <c r="B19" s="15"/>
      <c r="C19" s="15"/>
      <c r="D19" s="7"/>
      <c r="E19" s="15"/>
      <c r="F19" s="15"/>
      <c r="G19" s="15"/>
    </row>
    <row r="20" spans="1:8" ht="52.15" customHeight="1">
      <c r="A20" s="18" t="s">
        <v>16</v>
      </c>
      <c r="B20" s="19" t="s">
        <v>17</v>
      </c>
      <c r="C20" s="20" t="s">
        <v>18</v>
      </c>
      <c r="D20" s="19" t="s">
        <v>19</v>
      </c>
      <c r="E20" s="19" t="s">
        <v>20</v>
      </c>
      <c r="F20" s="19" t="s">
        <v>21</v>
      </c>
      <c r="G20" s="19" t="s">
        <v>22</v>
      </c>
    </row>
    <row r="21" spans="1:8">
      <c r="A21" s="21">
        <v>1</v>
      </c>
      <c r="B21" s="21">
        <v>2</v>
      </c>
      <c r="C21" s="22">
        <v>3</v>
      </c>
      <c r="D21" s="21">
        <v>4</v>
      </c>
      <c r="E21" s="21">
        <v>5</v>
      </c>
      <c r="F21" s="21">
        <v>6</v>
      </c>
      <c r="G21" s="21">
        <v>7</v>
      </c>
      <c r="H21" s="23"/>
    </row>
    <row r="22" spans="1:8" ht="14.25" customHeight="1">
      <c r="A22" s="24"/>
      <c r="B22" s="25"/>
      <c r="C22" s="26" t="s">
        <v>23</v>
      </c>
      <c r="D22" s="25"/>
      <c r="E22" s="27"/>
      <c r="F22" s="27"/>
      <c r="G22" s="28">
        <v>45451747</v>
      </c>
    </row>
    <row r="23" spans="1:8" ht="14.25" customHeight="1" outlineLevel="1">
      <c r="A23" s="29"/>
      <c r="B23" s="30"/>
      <c r="C23" s="31" t="s">
        <v>24</v>
      </c>
      <c r="D23" s="32"/>
      <c r="E23" s="33"/>
      <c r="F23" s="33"/>
      <c r="G23" s="33"/>
    </row>
    <row r="24" spans="1:8" ht="14.25" customHeight="1" outlineLevel="1">
      <c r="A24" s="29"/>
      <c r="B24" s="30"/>
      <c r="C24" s="34" t="s">
        <v>25</v>
      </c>
      <c r="D24" s="30" t="s">
        <v>26</v>
      </c>
      <c r="E24" s="35"/>
      <c r="F24" s="35"/>
      <c r="G24" s="36">
        <v>10078407</v>
      </c>
    </row>
    <row r="25" spans="1:8" ht="14.25" customHeight="1" outlineLevel="1">
      <c r="A25" s="29"/>
      <c r="B25" s="30"/>
      <c r="C25" s="37" t="s">
        <v>27</v>
      </c>
      <c r="D25" s="32" t="s">
        <v>26</v>
      </c>
      <c r="E25" s="33"/>
      <c r="F25" s="33"/>
      <c r="G25" s="38">
        <v>5118619</v>
      </c>
    </row>
    <row r="26" spans="1:8" ht="14.25" customHeight="1" outlineLevel="1">
      <c r="A26" s="29"/>
      <c r="B26" s="30"/>
      <c r="C26" s="34" t="s">
        <v>28</v>
      </c>
      <c r="D26" s="30" t="s">
        <v>26</v>
      </c>
      <c r="E26" s="35"/>
      <c r="F26" s="35"/>
      <c r="G26" s="36">
        <v>4496376</v>
      </c>
    </row>
    <row r="27" spans="1:8" ht="14.25" customHeight="1" outlineLevel="1">
      <c r="A27" s="29"/>
      <c r="B27" s="30"/>
      <c r="C27" s="37" t="s">
        <v>29</v>
      </c>
      <c r="D27" s="32" t="s">
        <v>26</v>
      </c>
      <c r="E27" s="33"/>
      <c r="F27" s="33"/>
      <c r="G27" s="38">
        <v>1385815</v>
      </c>
    </row>
    <row r="28" spans="1:8" ht="14.25" customHeight="1" outlineLevel="1">
      <c r="A28" s="29"/>
      <c r="B28" s="30"/>
      <c r="C28" s="34" t="s">
        <v>30</v>
      </c>
      <c r="D28" s="30" t="s">
        <v>26</v>
      </c>
      <c r="E28" s="35"/>
      <c r="F28" s="35"/>
      <c r="G28" s="36">
        <v>25705621</v>
      </c>
    </row>
    <row r="29" spans="1:8" ht="14.25" customHeight="1" outlineLevel="1">
      <c r="A29" s="29"/>
      <c r="B29" s="30"/>
      <c r="C29" s="34" t="s">
        <v>31</v>
      </c>
      <c r="D29" s="30" t="s">
        <v>26</v>
      </c>
      <c r="E29" s="35"/>
      <c r="F29" s="35"/>
      <c r="G29" s="36">
        <v>5171343</v>
      </c>
    </row>
    <row r="30" spans="1:8" ht="14.25" customHeight="1" outlineLevel="1">
      <c r="A30" s="29"/>
      <c r="B30" s="30"/>
      <c r="C30" s="34" t="s">
        <v>32</v>
      </c>
      <c r="D30" s="30" t="s">
        <v>33</v>
      </c>
      <c r="E30" s="39">
        <v>2161</v>
      </c>
      <c r="F30" s="35"/>
      <c r="G30" s="35"/>
    </row>
    <row r="31" spans="1:8" ht="5.85" customHeight="1" outlineLevel="1">
      <c r="A31" s="40"/>
      <c r="B31" s="41"/>
      <c r="C31" s="41"/>
      <c r="D31" s="41"/>
      <c r="E31" s="41"/>
      <c r="F31" s="41"/>
      <c r="G31" s="42"/>
    </row>
    <row r="32" spans="1:8" ht="14.25" customHeight="1">
      <c r="A32" s="24"/>
      <c r="B32" s="25" t="s">
        <v>34</v>
      </c>
      <c r="C32" s="26" t="s">
        <v>35</v>
      </c>
      <c r="D32" s="25"/>
      <c r="E32" s="27"/>
      <c r="F32" s="27"/>
      <c r="G32" s="28">
        <v>7151663</v>
      </c>
    </row>
    <row r="33" spans="1:7" ht="14.25" customHeight="1" outlineLevel="1">
      <c r="A33" s="29"/>
      <c r="B33" s="30"/>
      <c r="C33" s="31" t="s">
        <v>24</v>
      </c>
      <c r="D33" s="32"/>
      <c r="E33" s="33"/>
      <c r="F33" s="33"/>
      <c r="G33" s="33"/>
    </row>
    <row r="34" spans="1:7" ht="14.25" customHeight="1" outlineLevel="1">
      <c r="A34" s="29"/>
      <c r="B34" s="30"/>
      <c r="C34" s="34" t="s">
        <v>25</v>
      </c>
      <c r="D34" s="30" t="s">
        <v>26</v>
      </c>
      <c r="E34" s="35"/>
      <c r="F34" s="35"/>
      <c r="G34" s="36">
        <v>2375293</v>
      </c>
    </row>
    <row r="35" spans="1:7" ht="14.25" customHeight="1" outlineLevel="1">
      <c r="A35" s="29"/>
      <c r="B35" s="30"/>
      <c r="C35" s="37" t="s">
        <v>27</v>
      </c>
      <c r="D35" s="32" t="s">
        <v>26</v>
      </c>
      <c r="E35" s="33"/>
      <c r="F35" s="33"/>
      <c r="G35" s="38">
        <v>1108153</v>
      </c>
    </row>
    <row r="36" spans="1:7" ht="14.25" customHeight="1" outlineLevel="1">
      <c r="A36" s="29"/>
      <c r="B36" s="30"/>
      <c r="C36" s="34" t="s">
        <v>28</v>
      </c>
      <c r="D36" s="30" t="s">
        <v>26</v>
      </c>
      <c r="E36" s="35"/>
      <c r="F36" s="35"/>
      <c r="G36" s="36">
        <v>2989008</v>
      </c>
    </row>
    <row r="37" spans="1:7" ht="14.25" customHeight="1" outlineLevel="1">
      <c r="A37" s="29"/>
      <c r="B37" s="30"/>
      <c r="C37" s="37" t="s">
        <v>29</v>
      </c>
      <c r="D37" s="32" t="s">
        <v>26</v>
      </c>
      <c r="E37" s="33"/>
      <c r="F37" s="33"/>
      <c r="G37" s="43">
        <v>974410</v>
      </c>
    </row>
    <row r="38" spans="1:7" ht="14.25" customHeight="1" outlineLevel="1">
      <c r="A38" s="29"/>
      <c r="B38" s="30"/>
      <c r="C38" s="34" t="s">
        <v>30</v>
      </c>
      <c r="D38" s="30" t="s">
        <v>26</v>
      </c>
      <c r="E38" s="35"/>
      <c r="F38" s="35"/>
      <c r="G38" s="36">
        <v>1787362</v>
      </c>
    </row>
    <row r="39" spans="1:7" ht="14.25" customHeight="1" outlineLevel="1">
      <c r="A39" s="29"/>
      <c r="B39" s="30"/>
      <c r="C39" s="34" t="s">
        <v>32</v>
      </c>
      <c r="D39" s="30" t="s">
        <v>33</v>
      </c>
      <c r="E39" s="44">
        <v>745</v>
      </c>
      <c r="F39" s="35"/>
      <c r="G39" s="35"/>
    </row>
    <row r="40" spans="1:7" ht="5.85" customHeight="1" outlineLevel="1">
      <c r="A40" s="40"/>
      <c r="B40" s="41"/>
      <c r="C40" s="41"/>
      <c r="D40" s="41"/>
      <c r="E40" s="41"/>
      <c r="F40" s="41"/>
      <c r="G40" s="42"/>
    </row>
    <row r="41" spans="1:7" ht="42" customHeight="1" outlineLevel="1">
      <c r="A41" s="45">
        <v>1</v>
      </c>
      <c r="B41" s="46" t="s">
        <v>36</v>
      </c>
      <c r="C41" s="47" t="s">
        <v>37</v>
      </c>
      <c r="D41" s="46" t="s">
        <v>38</v>
      </c>
      <c r="E41" s="48">
        <v>282</v>
      </c>
      <c r="F41" s="48">
        <v>231</v>
      </c>
      <c r="G41" s="49">
        <v>65142</v>
      </c>
    </row>
    <row r="42" spans="1:7" outlineLevel="1">
      <c r="A42" s="50"/>
      <c r="B42" s="51" t="s">
        <v>39</v>
      </c>
      <c r="C42" s="90"/>
      <c r="D42" s="91"/>
      <c r="E42" s="91"/>
      <c r="F42" s="91"/>
      <c r="G42" s="92"/>
    </row>
    <row r="43" spans="1:7" ht="14.25" customHeight="1" outlineLevel="2">
      <c r="A43" s="29"/>
      <c r="B43" s="30"/>
      <c r="C43" s="31" t="s">
        <v>24</v>
      </c>
      <c r="D43" s="32"/>
      <c r="E43" s="33"/>
      <c r="F43" s="33"/>
      <c r="G43" s="33"/>
    </row>
    <row r="44" spans="1:7" ht="14.25" customHeight="1" outlineLevel="2">
      <c r="A44" s="29" t="s">
        <v>40</v>
      </c>
      <c r="B44" s="30"/>
      <c r="C44" s="34" t="s">
        <v>28</v>
      </c>
      <c r="D44" s="30"/>
      <c r="E44" s="35"/>
      <c r="F44" s="44">
        <v>231</v>
      </c>
      <c r="G44" s="39">
        <v>65142</v>
      </c>
    </row>
    <row r="45" spans="1:7" ht="14.25" customHeight="1" outlineLevel="2">
      <c r="A45" s="29"/>
      <c r="B45" s="30"/>
      <c r="C45" s="37" t="s">
        <v>29</v>
      </c>
      <c r="D45" s="32"/>
      <c r="E45" s="33"/>
      <c r="F45" s="52">
        <v>43</v>
      </c>
      <c r="G45" s="43">
        <v>12126</v>
      </c>
    </row>
    <row r="46" spans="1:7" ht="25.5" customHeight="1" outlineLevel="3">
      <c r="A46" s="29" t="s">
        <v>41</v>
      </c>
      <c r="B46" s="30" t="s">
        <v>42</v>
      </c>
      <c r="C46" s="53" t="s">
        <v>43</v>
      </c>
      <c r="D46" s="30" t="s">
        <v>44</v>
      </c>
      <c r="E46" s="54">
        <v>2.0764223999999998</v>
      </c>
      <c r="F46" s="39">
        <v>28515</v>
      </c>
      <c r="G46" s="39">
        <v>59209</v>
      </c>
    </row>
    <row r="47" spans="1:7" ht="14.25" customHeight="1" outlineLevel="3">
      <c r="A47" s="29"/>
      <c r="B47" s="30"/>
      <c r="C47" s="55" t="s">
        <v>45</v>
      </c>
      <c r="D47" s="32" t="s">
        <v>33</v>
      </c>
      <c r="E47" s="56">
        <v>2.0764223999999998</v>
      </c>
      <c r="F47" s="43">
        <v>5276</v>
      </c>
      <c r="G47" s="43">
        <v>10955</v>
      </c>
    </row>
    <row r="48" spans="1:7" ht="5.85" customHeight="1" outlineLevel="1">
      <c r="A48" s="40"/>
      <c r="B48" s="41"/>
      <c r="C48" s="41"/>
      <c r="D48" s="41"/>
      <c r="E48" s="41"/>
      <c r="F48" s="41"/>
      <c r="G48" s="42"/>
    </row>
    <row r="49" spans="1:7" ht="62.25" customHeight="1" outlineLevel="1">
      <c r="A49" s="45">
        <v>2</v>
      </c>
      <c r="B49" s="46" t="s">
        <v>46</v>
      </c>
      <c r="C49" s="47" t="s">
        <v>47</v>
      </c>
      <c r="D49" s="46" t="s">
        <v>38</v>
      </c>
      <c r="E49" s="57">
        <v>4.9349999999999996</v>
      </c>
      <c r="F49" s="49">
        <v>9569</v>
      </c>
      <c r="G49" s="49">
        <v>47223</v>
      </c>
    </row>
    <row r="50" spans="1:7" outlineLevel="1">
      <c r="A50" s="50"/>
      <c r="B50" s="51" t="s">
        <v>39</v>
      </c>
      <c r="C50" s="90"/>
      <c r="D50" s="91"/>
      <c r="E50" s="91"/>
      <c r="F50" s="91"/>
      <c r="G50" s="92"/>
    </row>
    <row r="51" spans="1:7" ht="14.25" customHeight="1" outlineLevel="2">
      <c r="A51" s="29"/>
      <c r="B51" s="30"/>
      <c r="C51" s="31" t="s">
        <v>24</v>
      </c>
      <c r="D51" s="32"/>
      <c r="E51" s="33"/>
      <c r="F51" s="33"/>
      <c r="G51" s="33"/>
    </row>
    <row r="52" spans="1:7" ht="14.25" customHeight="1" outlineLevel="2">
      <c r="A52" s="29" t="s">
        <v>48</v>
      </c>
      <c r="B52" s="30"/>
      <c r="C52" s="34" t="s">
        <v>25</v>
      </c>
      <c r="D52" s="30"/>
      <c r="E52" s="35"/>
      <c r="F52" s="39">
        <v>9569</v>
      </c>
      <c r="G52" s="39">
        <v>47223</v>
      </c>
    </row>
    <row r="53" spans="1:7" ht="14.25" customHeight="1" outlineLevel="2">
      <c r="A53" s="29"/>
      <c r="B53" s="30"/>
      <c r="C53" s="37" t="s">
        <v>27</v>
      </c>
      <c r="D53" s="32"/>
      <c r="E53" s="33"/>
      <c r="F53" s="43">
        <v>4801</v>
      </c>
      <c r="G53" s="43">
        <v>23693</v>
      </c>
    </row>
    <row r="54" spans="1:7" ht="25.5" customHeight="1" outlineLevel="3">
      <c r="A54" s="29" t="s">
        <v>49</v>
      </c>
      <c r="B54" s="30" t="s">
        <v>50</v>
      </c>
      <c r="C54" s="53" t="s">
        <v>51</v>
      </c>
      <c r="D54" s="30" t="s">
        <v>33</v>
      </c>
      <c r="E54" s="54">
        <v>9.4846751999999999</v>
      </c>
      <c r="F54" s="39">
        <v>4979</v>
      </c>
      <c r="G54" s="39">
        <v>47224</v>
      </c>
    </row>
    <row r="55" spans="1:7" ht="5.85" customHeight="1" outlineLevel="1">
      <c r="A55" s="40"/>
      <c r="B55" s="41"/>
      <c r="C55" s="41"/>
      <c r="D55" s="41"/>
      <c r="E55" s="41"/>
      <c r="F55" s="41"/>
      <c r="G55" s="42"/>
    </row>
    <row r="56" spans="1:7" ht="42" customHeight="1" outlineLevel="1">
      <c r="A56" s="45">
        <v>3</v>
      </c>
      <c r="B56" s="46" t="s">
        <v>52</v>
      </c>
      <c r="C56" s="47" t="s">
        <v>53</v>
      </c>
      <c r="D56" s="46" t="s">
        <v>54</v>
      </c>
      <c r="E56" s="48">
        <v>36</v>
      </c>
      <c r="F56" s="49">
        <v>1639</v>
      </c>
      <c r="G56" s="49">
        <v>59004</v>
      </c>
    </row>
    <row r="57" spans="1:7" outlineLevel="1">
      <c r="A57" s="50"/>
      <c r="B57" s="51" t="s">
        <v>39</v>
      </c>
      <c r="C57" s="90"/>
      <c r="D57" s="91"/>
      <c r="E57" s="91"/>
      <c r="F57" s="91"/>
      <c r="G57" s="92"/>
    </row>
    <row r="58" spans="1:7" ht="14.25" customHeight="1" outlineLevel="2">
      <c r="A58" s="29"/>
      <c r="B58" s="30"/>
      <c r="C58" s="31" t="s">
        <v>24</v>
      </c>
      <c r="D58" s="32"/>
      <c r="E58" s="33"/>
      <c r="F58" s="33"/>
      <c r="G58" s="33"/>
    </row>
    <row r="59" spans="1:7" ht="14.25" customHeight="1" outlineLevel="2">
      <c r="A59" s="29" t="s">
        <v>55</v>
      </c>
      <c r="B59" s="30"/>
      <c r="C59" s="34" t="s">
        <v>25</v>
      </c>
      <c r="D59" s="30"/>
      <c r="E59" s="35"/>
      <c r="F59" s="44">
        <v>8</v>
      </c>
      <c r="G59" s="44">
        <v>288</v>
      </c>
    </row>
    <row r="60" spans="1:7" ht="14.25" customHeight="1" outlineLevel="2">
      <c r="A60" s="29"/>
      <c r="B60" s="30"/>
      <c r="C60" s="37" t="s">
        <v>27</v>
      </c>
      <c r="D60" s="32"/>
      <c r="E60" s="33"/>
      <c r="F60" s="52">
        <v>4</v>
      </c>
      <c r="G60" s="52">
        <v>144</v>
      </c>
    </row>
    <row r="61" spans="1:7" ht="25.5" customHeight="1" outlineLevel="3">
      <c r="A61" s="29" t="s">
        <v>56</v>
      </c>
      <c r="B61" s="30" t="s">
        <v>57</v>
      </c>
      <c r="C61" s="53" t="s">
        <v>58</v>
      </c>
      <c r="D61" s="30" t="s">
        <v>33</v>
      </c>
      <c r="E61" s="58">
        <v>6.7391999999999994E-2</v>
      </c>
      <c r="F61" s="39">
        <v>3901</v>
      </c>
      <c r="G61" s="44">
        <v>263</v>
      </c>
    </row>
    <row r="62" spans="1:7" ht="14.25" customHeight="1" outlineLevel="2">
      <c r="A62" s="29" t="s">
        <v>59</v>
      </c>
      <c r="B62" s="30"/>
      <c r="C62" s="34" t="s">
        <v>28</v>
      </c>
      <c r="D62" s="30"/>
      <c r="E62" s="35"/>
      <c r="F62" s="39">
        <v>1631</v>
      </c>
      <c r="G62" s="39">
        <v>58716</v>
      </c>
    </row>
    <row r="63" spans="1:7" ht="14.25" customHeight="1" outlineLevel="2">
      <c r="A63" s="29"/>
      <c r="B63" s="30"/>
      <c r="C63" s="37" t="s">
        <v>29</v>
      </c>
      <c r="D63" s="32"/>
      <c r="E63" s="33"/>
      <c r="F63" s="52">
        <v>429</v>
      </c>
      <c r="G63" s="43">
        <v>15444</v>
      </c>
    </row>
    <row r="64" spans="1:7" ht="14.25" customHeight="1" outlineLevel="3">
      <c r="A64" s="29" t="s">
        <v>60</v>
      </c>
      <c r="B64" s="30" t="s">
        <v>61</v>
      </c>
      <c r="C64" s="53" t="s">
        <v>62</v>
      </c>
      <c r="D64" s="30" t="s">
        <v>44</v>
      </c>
      <c r="E64" s="59">
        <v>1.1044799999999999</v>
      </c>
      <c r="F64" s="44">
        <v>129</v>
      </c>
      <c r="G64" s="44">
        <v>142</v>
      </c>
    </row>
    <row r="65" spans="1:7" ht="14.25" customHeight="1" outlineLevel="3">
      <c r="A65" s="29" t="s">
        <v>63</v>
      </c>
      <c r="B65" s="30" t="s">
        <v>64</v>
      </c>
      <c r="C65" s="53" t="s">
        <v>65</v>
      </c>
      <c r="D65" s="30" t="s">
        <v>44</v>
      </c>
      <c r="E65" s="59">
        <v>1.1044799999999999</v>
      </c>
      <c r="F65" s="39">
        <v>12550</v>
      </c>
      <c r="G65" s="39">
        <v>13861</v>
      </c>
    </row>
    <row r="66" spans="1:7" ht="14.25" customHeight="1" outlineLevel="3">
      <c r="A66" s="29"/>
      <c r="B66" s="30"/>
      <c r="C66" s="55" t="s">
        <v>45</v>
      </c>
      <c r="D66" s="32" t="s">
        <v>33</v>
      </c>
      <c r="E66" s="60">
        <v>1.1044799999999999</v>
      </c>
      <c r="F66" s="43">
        <v>3694</v>
      </c>
      <c r="G66" s="43">
        <v>4080</v>
      </c>
    </row>
    <row r="67" spans="1:7" ht="14.25" customHeight="1" outlineLevel="3">
      <c r="A67" s="29" t="s">
        <v>66</v>
      </c>
      <c r="B67" s="30" t="s">
        <v>67</v>
      </c>
      <c r="C67" s="53" t="s">
        <v>68</v>
      </c>
      <c r="D67" s="30" t="s">
        <v>44</v>
      </c>
      <c r="E67" s="58">
        <v>0.83491199999999999</v>
      </c>
      <c r="F67" s="39">
        <v>21388</v>
      </c>
      <c r="G67" s="39">
        <v>17857</v>
      </c>
    </row>
    <row r="68" spans="1:7" ht="14.25" customHeight="1" outlineLevel="3">
      <c r="A68" s="29"/>
      <c r="B68" s="30"/>
      <c r="C68" s="55" t="s">
        <v>45</v>
      </c>
      <c r="D68" s="32" t="s">
        <v>33</v>
      </c>
      <c r="E68" s="61">
        <v>0.83491199999999999</v>
      </c>
      <c r="F68" s="43">
        <v>4415</v>
      </c>
      <c r="G68" s="43">
        <v>3686</v>
      </c>
    </row>
    <row r="69" spans="1:7" ht="14.25" customHeight="1" outlineLevel="3">
      <c r="A69" s="29" t="s">
        <v>69</v>
      </c>
      <c r="B69" s="30" t="s">
        <v>70</v>
      </c>
      <c r="C69" s="53" t="s">
        <v>71</v>
      </c>
      <c r="D69" s="30" t="s">
        <v>44</v>
      </c>
      <c r="E69" s="58">
        <v>4.4928000000000003E-2</v>
      </c>
      <c r="F69" s="39">
        <v>10173</v>
      </c>
      <c r="G69" s="44">
        <v>457</v>
      </c>
    </row>
    <row r="70" spans="1:7" ht="14.25" customHeight="1" outlineLevel="3">
      <c r="A70" s="29"/>
      <c r="B70" s="30"/>
      <c r="C70" s="55" t="s">
        <v>45</v>
      </c>
      <c r="D70" s="32" t="s">
        <v>33</v>
      </c>
      <c r="E70" s="61">
        <v>4.4928000000000003E-2</v>
      </c>
      <c r="F70" s="43">
        <v>3091</v>
      </c>
      <c r="G70" s="52">
        <v>139</v>
      </c>
    </row>
    <row r="71" spans="1:7" ht="14.25" customHeight="1" outlineLevel="3">
      <c r="A71" s="29" t="s">
        <v>72</v>
      </c>
      <c r="B71" s="30" t="s">
        <v>73</v>
      </c>
      <c r="C71" s="53" t="s">
        <v>74</v>
      </c>
      <c r="D71" s="30" t="s">
        <v>44</v>
      </c>
      <c r="E71" s="59">
        <v>1.06704</v>
      </c>
      <c r="F71" s="39">
        <v>11887</v>
      </c>
      <c r="G71" s="39">
        <v>12684</v>
      </c>
    </row>
    <row r="72" spans="1:7" ht="14.25" customHeight="1" outlineLevel="3">
      <c r="A72" s="29"/>
      <c r="B72" s="30"/>
      <c r="C72" s="55" t="s">
        <v>45</v>
      </c>
      <c r="D72" s="32" t="s">
        <v>33</v>
      </c>
      <c r="E72" s="60">
        <v>1.06704</v>
      </c>
      <c r="F72" s="43">
        <v>3694</v>
      </c>
      <c r="G72" s="43">
        <v>3942</v>
      </c>
    </row>
    <row r="73" spans="1:7" ht="14.25" customHeight="1" outlineLevel="3">
      <c r="A73" s="29" t="s">
        <v>75</v>
      </c>
      <c r="B73" s="30" t="s">
        <v>76</v>
      </c>
      <c r="C73" s="53" t="s">
        <v>77</v>
      </c>
      <c r="D73" s="30" t="s">
        <v>44</v>
      </c>
      <c r="E73" s="58">
        <v>3.7439999999999999E-3</v>
      </c>
      <c r="F73" s="39">
        <v>12730</v>
      </c>
      <c r="G73" s="44">
        <v>48</v>
      </c>
    </row>
    <row r="74" spans="1:7" ht="14.25" customHeight="1" outlineLevel="3">
      <c r="A74" s="29"/>
      <c r="B74" s="30"/>
      <c r="C74" s="55" t="s">
        <v>45</v>
      </c>
      <c r="D74" s="32" t="s">
        <v>33</v>
      </c>
      <c r="E74" s="61">
        <v>3.7439999999999999E-3</v>
      </c>
      <c r="F74" s="43">
        <v>3091</v>
      </c>
      <c r="G74" s="52">
        <v>12</v>
      </c>
    </row>
    <row r="75" spans="1:7" ht="25.5" customHeight="1" outlineLevel="3">
      <c r="A75" s="29" t="s">
        <v>78</v>
      </c>
      <c r="B75" s="30" t="s">
        <v>79</v>
      </c>
      <c r="C75" s="53" t="s">
        <v>80</v>
      </c>
      <c r="D75" s="30" t="s">
        <v>44</v>
      </c>
      <c r="E75" s="58">
        <v>0.50169600000000003</v>
      </c>
      <c r="F75" s="39">
        <v>16622</v>
      </c>
      <c r="G75" s="39">
        <v>8339</v>
      </c>
    </row>
    <row r="76" spans="1:7" ht="14.25" customHeight="1" outlineLevel="3">
      <c r="A76" s="29"/>
      <c r="B76" s="30"/>
      <c r="C76" s="55" t="s">
        <v>45</v>
      </c>
      <c r="D76" s="32" t="s">
        <v>33</v>
      </c>
      <c r="E76" s="61">
        <v>0.50169600000000003</v>
      </c>
      <c r="F76" s="43">
        <v>4415</v>
      </c>
      <c r="G76" s="43">
        <v>2215</v>
      </c>
    </row>
    <row r="77" spans="1:7" ht="5.85" customHeight="1" outlineLevel="1">
      <c r="A77" s="40"/>
      <c r="B77" s="41"/>
      <c r="C77" s="41"/>
      <c r="D77" s="41"/>
      <c r="E77" s="41"/>
      <c r="F77" s="41"/>
      <c r="G77" s="42"/>
    </row>
    <row r="78" spans="1:7" ht="42" customHeight="1" outlineLevel="1">
      <c r="A78" s="45">
        <v>4</v>
      </c>
      <c r="B78" s="46" t="s">
        <v>81</v>
      </c>
      <c r="C78" s="47" t="s">
        <v>82</v>
      </c>
      <c r="D78" s="46" t="s">
        <v>83</v>
      </c>
      <c r="E78" s="48">
        <v>482</v>
      </c>
      <c r="F78" s="49">
        <v>13987</v>
      </c>
      <c r="G78" s="62">
        <v>6741734</v>
      </c>
    </row>
    <row r="79" spans="1:7" outlineLevel="1">
      <c r="A79" s="50"/>
      <c r="B79" s="51" t="s">
        <v>39</v>
      </c>
      <c r="C79" s="90"/>
      <c r="D79" s="91"/>
      <c r="E79" s="91"/>
      <c r="F79" s="91"/>
      <c r="G79" s="92"/>
    </row>
    <row r="80" spans="1:7" ht="14.25" customHeight="1" outlineLevel="2">
      <c r="A80" s="29"/>
      <c r="B80" s="30"/>
      <c r="C80" s="31" t="s">
        <v>24</v>
      </c>
      <c r="D80" s="32"/>
      <c r="E80" s="33"/>
      <c r="F80" s="33"/>
      <c r="G80" s="33"/>
    </row>
    <row r="81" spans="1:7" ht="14.25" customHeight="1" outlineLevel="2">
      <c r="A81" s="29" t="s">
        <v>84</v>
      </c>
      <c r="B81" s="30"/>
      <c r="C81" s="34" t="s">
        <v>25</v>
      </c>
      <c r="D81" s="30"/>
      <c r="E81" s="35"/>
      <c r="F81" s="39">
        <v>4541</v>
      </c>
      <c r="G81" s="36">
        <v>2188762</v>
      </c>
    </row>
    <row r="82" spans="1:7" ht="14.25" customHeight="1" outlineLevel="2">
      <c r="A82" s="29"/>
      <c r="B82" s="30"/>
      <c r="C82" s="37" t="s">
        <v>27</v>
      </c>
      <c r="D82" s="32"/>
      <c r="E82" s="33"/>
      <c r="F82" s="43">
        <v>2098</v>
      </c>
      <c r="G82" s="38">
        <v>1011236</v>
      </c>
    </row>
    <row r="83" spans="1:7" ht="25.5" customHeight="1" outlineLevel="3">
      <c r="A83" s="29" t="s">
        <v>85</v>
      </c>
      <c r="B83" s="30" t="s">
        <v>86</v>
      </c>
      <c r="C83" s="53" t="s">
        <v>87</v>
      </c>
      <c r="D83" s="30" t="s">
        <v>33</v>
      </c>
      <c r="E83" s="63">
        <v>426.08800000000002</v>
      </c>
      <c r="F83" s="39">
        <v>4730</v>
      </c>
      <c r="G83" s="36">
        <v>2015396</v>
      </c>
    </row>
    <row r="84" spans="1:7" ht="14.25" customHeight="1" outlineLevel="2">
      <c r="A84" s="29" t="s">
        <v>88</v>
      </c>
      <c r="B84" s="30"/>
      <c r="C84" s="34" t="s">
        <v>28</v>
      </c>
      <c r="D84" s="30"/>
      <c r="E84" s="35"/>
      <c r="F84" s="39">
        <v>5865</v>
      </c>
      <c r="G84" s="36">
        <v>2826930</v>
      </c>
    </row>
    <row r="85" spans="1:7" ht="14.25" customHeight="1" outlineLevel="2">
      <c r="A85" s="29"/>
      <c r="B85" s="30"/>
      <c r="C85" s="37" t="s">
        <v>29</v>
      </c>
      <c r="D85" s="32"/>
      <c r="E85" s="33"/>
      <c r="F85" s="43">
        <v>1940</v>
      </c>
      <c r="G85" s="43">
        <v>935080</v>
      </c>
    </row>
    <row r="86" spans="1:7" ht="25.5" customHeight="1" outlineLevel="3">
      <c r="A86" s="29" t="s">
        <v>89</v>
      </c>
      <c r="B86" s="30" t="s">
        <v>90</v>
      </c>
      <c r="C86" s="53" t="s">
        <v>91</v>
      </c>
      <c r="D86" s="30" t="s">
        <v>44</v>
      </c>
      <c r="E86" s="64">
        <v>230.58879999999999</v>
      </c>
      <c r="F86" s="39">
        <v>8990</v>
      </c>
      <c r="G86" s="36">
        <v>2072993</v>
      </c>
    </row>
    <row r="87" spans="1:7" ht="14.25" customHeight="1" outlineLevel="3">
      <c r="A87" s="29"/>
      <c r="B87" s="30"/>
      <c r="C87" s="55" t="s">
        <v>45</v>
      </c>
      <c r="D87" s="32" t="s">
        <v>33</v>
      </c>
      <c r="E87" s="65">
        <v>230.58879999999999</v>
      </c>
      <c r="F87" s="43">
        <v>3091</v>
      </c>
      <c r="G87" s="43">
        <v>712750</v>
      </c>
    </row>
    <row r="88" spans="1:7" ht="14.25" customHeight="1" outlineLevel="3">
      <c r="A88" s="29" t="s">
        <v>92</v>
      </c>
      <c r="B88" s="30" t="s">
        <v>93</v>
      </c>
      <c r="C88" s="53" t="s">
        <v>94</v>
      </c>
      <c r="D88" s="30" t="s">
        <v>44</v>
      </c>
      <c r="E88" s="64">
        <v>461.17759999999998</v>
      </c>
      <c r="F88" s="44">
        <v>17</v>
      </c>
      <c r="G88" s="39">
        <v>7840</v>
      </c>
    </row>
    <row r="89" spans="1:7" ht="25.5" customHeight="1" outlineLevel="3">
      <c r="A89" s="29" t="s">
        <v>95</v>
      </c>
      <c r="B89" s="30" t="s">
        <v>96</v>
      </c>
      <c r="C89" s="53" t="s">
        <v>97</v>
      </c>
      <c r="D89" s="30" t="s">
        <v>44</v>
      </c>
      <c r="E89" s="64">
        <v>40.102400000000003</v>
      </c>
      <c r="F89" s="39">
        <v>13034</v>
      </c>
      <c r="G89" s="39">
        <v>522695</v>
      </c>
    </row>
    <row r="90" spans="1:7" ht="14.25" customHeight="1" outlineLevel="3">
      <c r="A90" s="29"/>
      <c r="B90" s="30"/>
      <c r="C90" s="55" t="s">
        <v>45</v>
      </c>
      <c r="D90" s="32" t="s">
        <v>33</v>
      </c>
      <c r="E90" s="65">
        <v>40.102400000000003</v>
      </c>
      <c r="F90" s="43">
        <v>3694</v>
      </c>
      <c r="G90" s="43">
        <v>148138</v>
      </c>
    </row>
    <row r="91" spans="1:7" ht="14.25" customHeight="1" outlineLevel="2">
      <c r="A91" s="29" t="s">
        <v>98</v>
      </c>
      <c r="B91" s="30"/>
      <c r="C91" s="34" t="s">
        <v>30</v>
      </c>
      <c r="D91" s="30"/>
      <c r="E91" s="35"/>
      <c r="F91" s="39">
        <v>3581</v>
      </c>
      <c r="G91" s="36">
        <v>1726042</v>
      </c>
    </row>
    <row r="92" spans="1:7" ht="14.25" customHeight="1" outlineLevel="3">
      <c r="A92" s="29" t="s">
        <v>99</v>
      </c>
      <c r="B92" s="30" t="s">
        <v>100</v>
      </c>
      <c r="C92" s="53" t="s">
        <v>101</v>
      </c>
      <c r="D92" s="30" t="s">
        <v>83</v>
      </c>
      <c r="E92" s="66">
        <v>554.29999999999995</v>
      </c>
      <c r="F92" s="39">
        <v>2863</v>
      </c>
      <c r="G92" s="36">
        <v>1586961</v>
      </c>
    </row>
    <row r="93" spans="1:7" ht="14.25" customHeight="1" outlineLevel="3">
      <c r="A93" s="29" t="s">
        <v>102</v>
      </c>
      <c r="B93" s="30" t="s">
        <v>103</v>
      </c>
      <c r="C93" s="53" t="s">
        <v>104</v>
      </c>
      <c r="D93" s="30" t="s">
        <v>83</v>
      </c>
      <c r="E93" s="66">
        <v>72.3</v>
      </c>
      <c r="F93" s="44">
        <v>36</v>
      </c>
      <c r="G93" s="39">
        <v>2603</v>
      </c>
    </row>
    <row r="94" spans="1:7" ht="5.85" customHeight="1" outlineLevel="1">
      <c r="A94" s="40"/>
      <c r="B94" s="41"/>
      <c r="C94" s="41"/>
      <c r="D94" s="41"/>
      <c r="E94" s="41"/>
      <c r="F94" s="41"/>
      <c r="G94" s="42"/>
    </row>
    <row r="95" spans="1:7" ht="27.75" customHeight="1" outlineLevel="1">
      <c r="A95" s="45">
        <v>5</v>
      </c>
      <c r="B95" s="46" t="s">
        <v>105</v>
      </c>
      <c r="C95" s="47" t="s">
        <v>106</v>
      </c>
      <c r="D95" s="46" t="s">
        <v>107</v>
      </c>
      <c r="E95" s="48">
        <v>420</v>
      </c>
      <c r="F95" s="48">
        <v>568</v>
      </c>
      <c r="G95" s="49">
        <v>238560</v>
      </c>
    </row>
    <row r="96" spans="1:7" outlineLevel="1">
      <c r="A96" s="50"/>
      <c r="B96" s="51" t="s">
        <v>108</v>
      </c>
      <c r="C96" s="90"/>
      <c r="D96" s="91"/>
      <c r="E96" s="91"/>
      <c r="F96" s="91"/>
      <c r="G96" s="92"/>
    </row>
    <row r="97" spans="1:7" ht="14.25" customHeight="1" outlineLevel="2">
      <c r="A97" s="29"/>
      <c r="B97" s="30"/>
      <c r="C97" s="31" t="s">
        <v>24</v>
      </c>
      <c r="D97" s="32"/>
      <c r="E97" s="33"/>
      <c r="F97" s="33"/>
      <c r="G97" s="33"/>
    </row>
    <row r="98" spans="1:7" ht="14.25" customHeight="1" outlineLevel="2">
      <c r="A98" s="29" t="s">
        <v>109</v>
      </c>
      <c r="B98" s="30"/>
      <c r="C98" s="34" t="s">
        <v>25</v>
      </c>
      <c r="D98" s="30"/>
      <c r="E98" s="35"/>
      <c r="F98" s="44">
        <v>331</v>
      </c>
      <c r="G98" s="39">
        <v>139020</v>
      </c>
    </row>
    <row r="99" spans="1:7" ht="14.25" customHeight="1" outlineLevel="2">
      <c r="A99" s="29"/>
      <c r="B99" s="30"/>
      <c r="C99" s="37" t="s">
        <v>27</v>
      </c>
      <c r="D99" s="32"/>
      <c r="E99" s="33"/>
      <c r="F99" s="52">
        <v>174</v>
      </c>
      <c r="G99" s="43">
        <v>73080</v>
      </c>
    </row>
    <row r="100" spans="1:7" ht="25.5" customHeight="1" outlineLevel="3">
      <c r="A100" s="29" t="s">
        <v>110</v>
      </c>
      <c r="B100" s="30" t="s">
        <v>111</v>
      </c>
      <c r="C100" s="53" t="s">
        <v>112</v>
      </c>
      <c r="D100" s="30" t="s">
        <v>33</v>
      </c>
      <c r="E100" s="59">
        <v>29.174040000000002</v>
      </c>
      <c r="F100" s="39">
        <v>4772</v>
      </c>
      <c r="G100" s="39">
        <v>139219</v>
      </c>
    </row>
    <row r="101" spans="1:7" ht="14.25" customHeight="1" outlineLevel="2">
      <c r="A101" s="29" t="s">
        <v>113</v>
      </c>
      <c r="B101" s="30"/>
      <c r="C101" s="34" t="s">
        <v>28</v>
      </c>
      <c r="D101" s="30"/>
      <c r="E101" s="35"/>
      <c r="F101" s="44">
        <v>91</v>
      </c>
      <c r="G101" s="39">
        <v>38220</v>
      </c>
    </row>
    <row r="102" spans="1:7" ht="14.25" customHeight="1" outlineLevel="2">
      <c r="A102" s="29"/>
      <c r="B102" s="30"/>
      <c r="C102" s="37" t="s">
        <v>29</v>
      </c>
      <c r="D102" s="32"/>
      <c r="E102" s="33"/>
      <c r="F102" s="52">
        <v>28</v>
      </c>
      <c r="G102" s="43">
        <v>11760</v>
      </c>
    </row>
    <row r="103" spans="1:7" ht="14.25" customHeight="1" outlineLevel="3">
      <c r="A103" s="29" t="s">
        <v>114</v>
      </c>
      <c r="B103" s="30" t="s">
        <v>115</v>
      </c>
      <c r="C103" s="53" t="s">
        <v>116</v>
      </c>
      <c r="D103" s="30" t="s">
        <v>44</v>
      </c>
      <c r="E103" s="59">
        <v>0.38556000000000001</v>
      </c>
      <c r="F103" s="39">
        <v>9758</v>
      </c>
      <c r="G103" s="39">
        <v>3762</v>
      </c>
    </row>
    <row r="104" spans="1:7" ht="14.25" customHeight="1" outlineLevel="3">
      <c r="A104" s="29"/>
      <c r="B104" s="30"/>
      <c r="C104" s="55" t="s">
        <v>45</v>
      </c>
      <c r="D104" s="32" t="s">
        <v>33</v>
      </c>
      <c r="E104" s="60">
        <v>0.38556000000000001</v>
      </c>
      <c r="F104" s="43">
        <v>3091</v>
      </c>
      <c r="G104" s="43">
        <v>1192</v>
      </c>
    </row>
    <row r="105" spans="1:7" ht="14.25" customHeight="1" outlineLevel="3">
      <c r="A105" s="29" t="s">
        <v>117</v>
      </c>
      <c r="B105" s="30" t="s">
        <v>118</v>
      </c>
      <c r="C105" s="53" t="s">
        <v>119</v>
      </c>
      <c r="D105" s="30" t="s">
        <v>44</v>
      </c>
      <c r="E105" s="59">
        <v>1.4137200000000001</v>
      </c>
      <c r="F105" s="39">
        <v>11829</v>
      </c>
      <c r="G105" s="39">
        <v>16723</v>
      </c>
    </row>
    <row r="106" spans="1:7" ht="14.25" customHeight="1" outlineLevel="3">
      <c r="A106" s="29"/>
      <c r="B106" s="30"/>
      <c r="C106" s="55" t="s">
        <v>45</v>
      </c>
      <c r="D106" s="32" t="s">
        <v>33</v>
      </c>
      <c r="E106" s="60">
        <v>1.4137200000000001</v>
      </c>
      <c r="F106" s="43">
        <v>3091</v>
      </c>
      <c r="G106" s="43">
        <v>4370</v>
      </c>
    </row>
    <row r="107" spans="1:7" ht="25.5" customHeight="1" outlineLevel="3">
      <c r="A107" s="29" t="s">
        <v>120</v>
      </c>
      <c r="B107" s="30" t="s">
        <v>90</v>
      </c>
      <c r="C107" s="53" t="s">
        <v>91</v>
      </c>
      <c r="D107" s="30" t="s">
        <v>44</v>
      </c>
      <c r="E107" s="59">
        <v>1.9706399999999999</v>
      </c>
      <c r="F107" s="39">
        <v>8990</v>
      </c>
      <c r="G107" s="39">
        <v>17716</v>
      </c>
    </row>
    <row r="108" spans="1:7" ht="14.25" customHeight="1" outlineLevel="3">
      <c r="A108" s="29"/>
      <c r="B108" s="30"/>
      <c r="C108" s="55" t="s">
        <v>45</v>
      </c>
      <c r="D108" s="32" t="s">
        <v>33</v>
      </c>
      <c r="E108" s="60">
        <v>1.9706399999999999</v>
      </c>
      <c r="F108" s="43">
        <v>3091</v>
      </c>
      <c r="G108" s="43">
        <v>6091</v>
      </c>
    </row>
    <row r="109" spans="1:7" ht="14.25" customHeight="1" outlineLevel="3">
      <c r="A109" s="29" t="s">
        <v>121</v>
      </c>
      <c r="B109" s="30" t="s">
        <v>93</v>
      </c>
      <c r="C109" s="53" t="s">
        <v>94</v>
      </c>
      <c r="D109" s="30" t="s">
        <v>44</v>
      </c>
      <c r="E109" s="59">
        <v>3.9841199999999999</v>
      </c>
      <c r="F109" s="44">
        <v>17</v>
      </c>
      <c r="G109" s="44">
        <v>68</v>
      </c>
    </row>
    <row r="110" spans="1:7" ht="14.25" customHeight="1" outlineLevel="2">
      <c r="A110" s="29" t="s">
        <v>122</v>
      </c>
      <c r="B110" s="30"/>
      <c r="C110" s="34" t="s">
        <v>30</v>
      </c>
      <c r="D110" s="30"/>
      <c r="E110" s="35"/>
      <c r="F110" s="44">
        <v>146</v>
      </c>
      <c r="G110" s="39">
        <v>61320</v>
      </c>
    </row>
    <row r="111" spans="1:7" ht="14.25" customHeight="1" outlineLevel="3">
      <c r="A111" s="29" t="s">
        <v>123</v>
      </c>
      <c r="B111" s="30" t="s">
        <v>100</v>
      </c>
      <c r="C111" s="53" t="s">
        <v>101</v>
      </c>
      <c r="D111" s="30" t="s">
        <v>83</v>
      </c>
      <c r="E111" s="67">
        <v>21.42</v>
      </c>
      <c r="F111" s="39">
        <v>2863</v>
      </c>
      <c r="G111" s="39">
        <v>61325</v>
      </c>
    </row>
    <row r="112" spans="1:7" ht="14.25" customHeight="1" outlineLevel="3">
      <c r="A112" s="29" t="s">
        <v>124</v>
      </c>
      <c r="B112" s="30" t="s">
        <v>103</v>
      </c>
      <c r="C112" s="53" t="s">
        <v>104</v>
      </c>
      <c r="D112" s="30" t="s">
        <v>83</v>
      </c>
      <c r="E112" s="63">
        <v>0.92400000000000004</v>
      </c>
      <c r="F112" s="44">
        <v>36</v>
      </c>
      <c r="G112" s="44">
        <v>33</v>
      </c>
    </row>
    <row r="113" spans="1:7" ht="5.85" customHeight="1" outlineLevel="1">
      <c r="A113" s="40"/>
      <c r="B113" s="41"/>
      <c r="C113" s="41"/>
      <c r="D113" s="41"/>
      <c r="E113" s="41"/>
      <c r="F113" s="41"/>
      <c r="G113" s="42"/>
    </row>
    <row r="114" spans="1:7" ht="14.25" customHeight="1">
      <c r="A114" s="24"/>
      <c r="B114" s="25" t="s">
        <v>125</v>
      </c>
      <c r="C114" s="26" t="s">
        <v>126</v>
      </c>
      <c r="D114" s="25"/>
      <c r="E114" s="27"/>
      <c r="F114" s="27"/>
      <c r="G114" s="28">
        <v>21658219</v>
      </c>
    </row>
    <row r="115" spans="1:7" ht="14.25" customHeight="1" outlineLevel="1">
      <c r="A115" s="29"/>
      <c r="B115" s="30"/>
      <c r="C115" s="31" t="s">
        <v>24</v>
      </c>
      <c r="D115" s="32"/>
      <c r="E115" s="33"/>
      <c r="F115" s="33"/>
      <c r="G115" s="33"/>
    </row>
    <row r="116" spans="1:7" ht="14.25" customHeight="1" outlineLevel="1">
      <c r="A116" s="29"/>
      <c r="B116" s="30"/>
      <c r="C116" s="34" t="s">
        <v>25</v>
      </c>
      <c r="D116" s="30" t="s">
        <v>26</v>
      </c>
      <c r="E116" s="35"/>
      <c r="F116" s="35"/>
      <c r="G116" s="36">
        <v>3504543</v>
      </c>
    </row>
    <row r="117" spans="1:7" ht="14.25" customHeight="1" outlineLevel="1">
      <c r="A117" s="29"/>
      <c r="B117" s="30"/>
      <c r="C117" s="37" t="s">
        <v>27</v>
      </c>
      <c r="D117" s="32" t="s">
        <v>26</v>
      </c>
      <c r="E117" s="33"/>
      <c r="F117" s="33"/>
      <c r="G117" s="38">
        <v>1817376</v>
      </c>
    </row>
    <row r="118" spans="1:7" ht="14.25" customHeight="1" outlineLevel="1">
      <c r="A118" s="29"/>
      <c r="B118" s="30"/>
      <c r="C118" s="34" t="s">
        <v>28</v>
      </c>
      <c r="D118" s="30" t="s">
        <v>26</v>
      </c>
      <c r="E118" s="35"/>
      <c r="F118" s="35"/>
      <c r="G118" s="36">
        <v>1209658</v>
      </c>
    </row>
    <row r="119" spans="1:7" ht="14.25" customHeight="1" outlineLevel="1">
      <c r="A119" s="29"/>
      <c r="B119" s="30"/>
      <c r="C119" s="37" t="s">
        <v>29</v>
      </c>
      <c r="D119" s="32" t="s">
        <v>26</v>
      </c>
      <c r="E119" s="33"/>
      <c r="F119" s="33"/>
      <c r="G119" s="43">
        <v>283797</v>
      </c>
    </row>
    <row r="120" spans="1:7" ht="14.25" customHeight="1" outlineLevel="1">
      <c r="A120" s="29"/>
      <c r="B120" s="30"/>
      <c r="C120" s="34" t="s">
        <v>30</v>
      </c>
      <c r="D120" s="30" t="s">
        <v>26</v>
      </c>
      <c r="E120" s="35"/>
      <c r="F120" s="35"/>
      <c r="G120" s="36">
        <v>16944018</v>
      </c>
    </row>
    <row r="121" spans="1:7" ht="14.25" customHeight="1" outlineLevel="1">
      <c r="A121" s="29"/>
      <c r="B121" s="30"/>
      <c r="C121" s="34" t="s">
        <v>32</v>
      </c>
      <c r="D121" s="30" t="s">
        <v>33</v>
      </c>
      <c r="E121" s="44">
        <v>778</v>
      </c>
      <c r="F121" s="35"/>
      <c r="G121" s="35"/>
    </row>
    <row r="122" spans="1:7" ht="5.85" customHeight="1" outlineLevel="1">
      <c r="A122" s="40"/>
      <c r="B122" s="41"/>
      <c r="C122" s="41"/>
      <c r="D122" s="41"/>
      <c r="E122" s="41"/>
      <c r="F122" s="41"/>
      <c r="G122" s="42"/>
    </row>
    <row r="123" spans="1:7" ht="27.75" customHeight="1" outlineLevel="1">
      <c r="A123" s="45">
        <v>6</v>
      </c>
      <c r="B123" s="46" t="s">
        <v>127</v>
      </c>
      <c r="C123" s="47" t="s">
        <v>128</v>
      </c>
      <c r="D123" s="46" t="s">
        <v>83</v>
      </c>
      <c r="E123" s="68">
        <v>6.7</v>
      </c>
      <c r="F123" s="49">
        <v>29081</v>
      </c>
      <c r="G123" s="49">
        <v>194843</v>
      </c>
    </row>
    <row r="124" spans="1:7" outlineLevel="1">
      <c r="A124" s="50"/>
      <c r="B124" s="51" t="s">
        <v>39</v>
      </c>
      <c r="C124" s="90"/>
      <c r="D124" s="91"/>
      <c r="E124" s="91"/>
      <c r="F124" s="91"/>
      <c r="G124" s="92"/>
    </row>
    <row r="125" spans="1:7" ht="14.25" customHeight="1" outlineLevel="2">
      <c r="A125" s="29"/>
      <c r="B125" s="30"/>
      <c r="C125" s="31" t="s">
        <v>24</v>
      </c>
      <c r="D125" s="32"/>
      <c r="E125" s="33"/>
      <c r="F125" s="33"/>
      <c r="G125" s="33"/>
    </row>
    <row r="126" spans="1:7" ht="14.25" customHeight="1" outlineLevel="2">
      <c r="A126" s="29" t="s">
        <v>129</v>
      </c>
      <c r="B126" s="30"/>
      <c r="C126" s="34" t="s">
        <v>25</v>
      </c>
      <c r="D126" s="30"/>
      <c r="E126" s="35"/>
      <c r="F126" s="39">
        <v>5862</v>
      </c>
      <c r="G126" s="39">
        <v>39275</v>
      </c>
    </row>
    <row r="127" spans="1:7" ht="14.25" customHeight="1" outlineLevel="2">
      <c r="A127" s="29"/>
      <c r="B127" s="30"/>
      <c r="C127" s="37" t="s">
        <v>27</v>
      </c>
      <c r="D127" s="32"/>
      <c r="E127" s="33"/>
      <c r="F127" s="43">
        <v>3040</v>
      </c>
      <c r="G127" s="43">
        <v>20368</v>
      </c>
    </row>
    <row r="128" spans="1:7" ht="25.5" customHeight="1" outlineLevel="3">
      <c r="A128" s="29" t="s">
        <v>130</v>
      </c>
      <c r="B128" s="30" t="s">
        <v>131</v>
      </c>
      <c r="C128" s="53" t="s">
        <v>132</v>
      </c>
      <c r="D128" s="30" t="s">
        <v>33</v>
      </c>
      <c r="E128" s="64">
        <v>9.4068000000000005</v>
      </c>
      <c r="F128" s="39">
        <v>4175</v>
      </c>
      <c r="G128" s="39">
        <v>39273</v>
      </c>
    </row>
    <row r="129" spans="1:7" ht="14.25" customHeight="1" outlineLevel="2">
      <c r="A129" s="29" t="s">
        <v>133</v>
      </c>
      <c r="B129" s="30"/>
      <c r="C129" s="34" t="s">
        <v>28</v>
      </c>
      <c r="D129" s="30"/>
      <c r="E129" s="35"/>
      <c r="F129" s="39">
        <v>2561</v>
      </c>
      <c r="G129" s="39">
        <v>17159</v>
      </c>
    </row>
    <row r="130" spans="1:7" ht="14.25" customHeight="1" outlineLevel="2">
      <c r="A130" s="29"/>
      <c r="B130" s="30"/>
      <c r="C130" s="37" t="s">
        <v>29</v>
      </c>
      <c r="D130" s="32"/>
      <c r="E130" s="33"/>
      <c r="F130" s="52">
        <v>583</v>
      </c>
      <c r="G130" s="43">
        <v>3906</v>
      </c>
    </row>
    <row r="131" spans="1:7" ht="25.5" customHeight="1" outlineLevel="3">
      <c r="A131" s="29" t="s">
        <v>134</v>
      </c>
      <c r="B131" s="30" t="s">
        <v>135</v>
      </c>
      <c r="C131" s="53" t="s">
        <v>136</v>
      </c>
      <c r="D131" s="30" t="s">
        <v>44</v>
      </c>
      <c r="E131" s="59">
        <v>1.25424</v>
      </c>
      <c r="F131" s="39">
        <v>13539</v>
      </c>
      <c r="G131" s="39">
        <v>16981</v>
      </c>
    </row>
    <row r="132" spans="1:7" ht="14.25" customHeight="1" outlineLevel="3">
      <c r="A132" s="29"/>
      <c r="B132" s="30"/>
      <c r="C132" s="55" t="s">
        <v>45</v>
      </c>
      <c r="D132" s="32" t="s">
        <v>33</v>
      </c>
      <c r="E132" s="60">
        <v>1.25424</v>
      </c>
      <c r="F132" s="43">
        <v>3091</v>
      </c>
      <c r="G132" s="43">
        <v>3877</v>
      </c>
    </row>
    <row r="133" spans="1:7" ht="14.25" customHeight="1" outlineLevel="3">
      <c r="A133" s="29" t="s">
        <v>137</v>
      </c>
      <c r="B133" s="30" t="s">
        <v>138</v>
      </c>
      <c r="C133" s="53" t="s">
        <v>139</v>
      </c>
      <c r="D133" s="30" t="s">
        <v>44</v>
      </c>
      <c r="E133" s="59">
        <v>3.3446400000000001</v>
      </c>
      <c r="F133" s="44">
        <v>28</v>
      </c>
      <c r="G133" s="44">
        <v>94</v>
      </c>
    </row>
    <row r="134" spans="1:7" ht="14.25" customHeight="1" outlineLevel="3">
      <c r="A134" s="29" t="s">
        <v>140</v>
      </c>
      <c r="B134" s="30" t="s">
        <v>141</v>
      </c>
      <c r="C134" s="53" t="s">
        <v>142</v>
      </c>
      <c r="D134" s="30" t="s">
        <v>44</v>
      </c>
      <c r="E134" s="54">
        <v>9.0583999999999994E-3</v>
      </c>
      <c r="F134" s="39">
        <v>8793</v>
      </c>
      <c r="G134" s="44">
        <v>80</v>
      </c>
    </row>
    <row r="135" spans="1:7" ht="14.25" customHeight="1" outlineLevel="3">
      <c r="A135" s="29"/>
      <c r="B135" s="30"/>
      <c r="C135" s="55" t="s">
        <v>45</v>
      </c>
      <c r="D135" s="32" t="s">
        <v>33</v>
      </c>
      <c r="E135" s="56">
        <v>9.0583999999999994E-3</v>
      </c>
      <c r="F135" s="43">
        <v>3091</v>
      </c>
      <c r="G135" s="52">
        <v>28</v>
      </c>
    </row>
    <row r="136" spans="1:7" ht="14.25" customHeight="1" outlineLevel="2">
      <c r="A136" s="29" t="s">
        <v>143</v>
      </c>
      <c r="B136" s="30"/>
      <c r="C136" s="34" t="s">
        <v>30</v>
      </c>
      <c r="D136" s="30"/>
      <c r="E136" s="35"/>
      <c r="F136" s="39">
        <v>20658</v>
      </c>
      <c r="G136" s="39">
        <v>138409</v>
      </c>
    </row>
    <row r="137" spans="1:7" ht="14.25" customHeight="1" outlineLevel="3">
      <c r="A137" s="29" t="s">
        <v>144</v>
      </c>
      <c r="B137" s="30" t="s">
        <v>145</v>
      </c>
      <c r="C137" s="53" t="s">
        <v>146</v>
      </c>
      <c r="D137" s="30" t="s">
        <v>83</v>
      </c>
      <c r="E137" s="63">
        <v>6.8339999999999996</v>
      </c>
      <c r="F137" s="39">
        <v>18535</v>
      </c>
      <c r="G137" s="39">
        <v>126668</v>
      </c>
    </row>
    <row r="138" spans="1:7" ht="14.25" customHeight="1" outlineLevel="3">
      <c r="A138" s="29" t="s">
        <v>147</v>
      </c>
      <c r="B138" s="30" t="s">
        <v>103</v>
      </c>
      <c r="C138" s="53" t="s">
        <v>104</v>
      </c>
      <c r="D138" s="30" t="s">
        <v>83</v>
      </c>
      <c r="E138" s="64">
        <v>1.34E-2</v>
      </c>
      <c r="F138" s="44">
        <v>36</v>
      </c>
      <c r="G138" s="35"/>
    </row>
    <row r="139" spans="1:7" ht="14.25" customHeight="1" outlineLevel="3">
      <c r="A139" s="29" t="s">
        <v>148</v>
      </c>
      <c r="B139" s="30" t="s">
        <v>149</v>
      </c>
      <c r="C139" s="53" t="s">
        <v>150</v>
      </c>
      <c r="D139" s="30" t="s">
        <v>151</v>
      </c>
      <c r="E139" s="63">
        <v>1.675</v>
      </c>
      <c r="F139" s="39">
        <v>7006</v>
      </c>
      <c r="G139" s="39">
        <v>11735</v>
      </c>
    </row>
    <row r="140" spans="1:7" ht="5.85" customHeight="1" outlineLevel="1">
      <c r="A140" s="40"/>
      <c r="B140" s="41"/>
      <c r="C140" s="41"/>
      <c r="D140" s="41"/>
      <c r="E140" s="41"/>
      <c r="F140" s="41"/>
      <c r="G140" s="42"/>
    </row>
    <row r="141" spans="1:7" ht="27.75" customHeight="1" outlineLevel="1">
      <c r="A141" s="45">
        <v>7</v>
      </c>
      <c r="B141" s="46" t="s">
        <v>152</v>
      </c>
      <c r="C141" s="47" t="s">
        <v>153</v>
      </c>
      <c r="D141" s="46" t="s">
        <v>83</v>
      </c>
      <c r="E141" s="68">
        <v>13.2</v>
      </c>
      <c r="F141" s="49">
        <v>53528</v>
      </c>
      <c r="G141" s="49">
        <v>706570</v>
      </c>
    </row>
    <row r="142" spans="1:7" outlineLevel="1">
      <c r="A142" s="50"/>
      <c r="B142" s="51" t="s">
        <v>39</v>
      </c>
      <c r="C142" s="90"/>
      <c r="D142" s="91"/>
      <c r="E142" s="91"/>
      <c r="F142" s="91"/>
      <c r="G142" s="92"/>
    </row>
    <row r="143" spans="1:7" ht="14.25" customHeight="1" outlineLevel="2">
      <c r="A143" s="29"/>
      <c r="B143" s="30"/>
      <c r="C143" s="31" t="s">
        <v>24</v>
      </c>
      <c r="D143" s="32"/>
      <c r="E143" s="33"/>
      <c r="F143" s="33"/>
      <c r="G143" s="33"/>
    </row>
    <row r="144" spans="1:7" ht="14.25" customHeight="1" outlineLevel="2">
      <c r="A144" s="29" t="s">
        <v>154</v>
      </c>
      <c r="B144" s="30"/>
      <c r="C144" s="34" t="s">
        <v>25</v>
      </c>
      <c r="D144" s="30"/>
      <c r="E144" s="35"/>
      <c r="F144" s="39">
        <v>19783</v>
      </c>
      <c r="G144" s="39">
        <v>261136</v>
      </c>
    </row>
    <row r="145" spans="1:7" ht="14.25" customHeight="1" outlineLevel="2">
      <c r="A145" s="29"/>
      <c r="B145" s="30"/>
      <c r="C145" s="37" t="s">
        <v>27</v>
      </c>
      <c r="D145" s="32"/>
      <c r="E145" s="33"/>
      <c r="F145" s="43">
        <v>10259</v>
      </c>
      <c r="G145" s="43">
        <v>135419</v>
      </c>
    </row>
    <row r="146" spans="1:7" ht="25.5" customHeight="1" outlineLevel="3">
      <c r="A146" s="29" t="s">
        <v>155</v>
      </c>
      <c r="B146" s="30" t="s">
        <v>156</v>
      </c>
      <c r="C146" s="53" t="s">
        <v>157</v>
      </c>
      <c r="D146" s="30" t="s">
        <v>33</v>
      </c>
      <c r="E146" s="64">
        <v>49.4208</v>
      </c>
      <c r="F146" s="39">
        <v>5284</v>
      </c>
      <c r="G146" s="39">
        <v>261140</v>
      </c>
    </row>
    <row r="147" spans="1:7" ht="14.25" customHeight="1" outlineLevel="2">
      <c r="A147" s="29" t="s">
        <v>158</v>
      </c>
      <c r="B147" s="30"/>
      <c r="C147" s="34" t="s">
        <v>28</v>
      </c>
      <c r="D147" s="30"/>
      <c r="E147" s="35"/>
      <c r="F147" s="39">
        <v>4678</v>
      </c>
      <c r="G147" s="39">
        <v>61750</v>
      </c>
    </row>
    <row r="148" spans="1:7" ht="14.25" customHeight="1" outlineLevel="2">
      <c r="A148" s="29"/>
      <c r="B148" s="30"/>
      <c r="C148" s="37" t="s">
        <v>29</v>
      </c>
      <c r="D148" s="32"/>
      <c r="E148" s="33"/>
      <c r="F148" s="43">
        <v>1002</v>
      </c>
      <c r="G148" s="43">
        <v>13226</v>
      </c>
    </row>
    <row r="149" spans="1:7" ht="14.25" customHeight="1" outlineLevel="3">
      <c r="A149" s="29" t="s">
        <v>159</v>
      </c>
      <c r="B149" s="30" t="s">
        <v>160</v>
      </c>
      <c r="C149" s="53" t="s">
        <v>161</v>
      </c>
      <c r="D149" s="30" t="s">
        <v>44</v>
      </c>
      <c r="E149" s="54">
        <v>2.9405375999999999</v>
      </c>
      <c r="F149" s="44">
        <v>73</v>
      </c>
      <c r="G149" s="44">
        <v>215</v>
      </c>
    </row>
    <row r="150" spans="1:7" ht="25.5" customHeight="1" outlineLevel="3">
      <c r="A150" s="29" t="s">
        <v>162</v>
      </c>
      <c r="B150" s="30" t="s">
        <v>135</v>
      </c>
      <c r="C150" s="53" t="s">
        <v>136</v>
      </c>
      <c r="D150" s="30" t="s">
        <v>44</v>
      </c>
      <c r="E150" s="59">
        <v>3.7408800000000002</v>
      </c>
      <c r="F150" s="39">
        <v>13539</v>
      </c>
      <c r="G150" s="39">
        <v>50648</v>
      </c>
    </row>
    <row r="151" spans="1:7" ht="14.25" customHeight="1" outlineLevel="3">
      <c r="A151" s="29"/>
      <c r="B151" s="30"/>
      <c r="C151" s="55" t="s">
        <v>45</v>
      </c>
      <c r="D151" s="32" t="s">
        <v>33</v>
      </c>
      <c r="E151" s="60">
        <v>3.7408800000000002</v>
      </c>
      <c r="F151" s="43">
        <v>3091</v>
      </c>
      <c r="G151" s="43">
        <v>11563</v>
      </c>
    </row>
    <row r="152" spans="1:7" ht="14.25" customHeight="1" outlineLevel="3">
      <c r="A152" s="29" t="s">
        <v>163</v>
      </c>
      <c r="B152" s="30" t="s">
        <v>164</v>
      </c>
      <c r="C152" s="53" t="s">
        <v>165</v>
      </c>
      <c r="D152" s="30" t="s">
        <v>44</v>
      </c>
      <c r="E152" s="54">
        <v>16.989772800000001</v>
      </c>
      <c r="F152" s="44">
        <v>344</v>
      </c>
      <c r="G152" s="39">
        <v>5844</v>
      </c>
    </row>
    <row r="153" spans="1:7" ht="14.25" customHeight="1" outlineLevel="3">
      <c r="A153" s="29" t="s">
        <v>166</v>
      </c>
      <c r="B153" s="30" t="s">
        <v>118</v>
      </c>
      <c r="C153" s="53" t="s">
        <v>119</v>
      </c>
      <c r="D153" s="30" t="s">
        <v>44</v>
      </c>
      <c r="E153" s="54">
        <v>3.7065599999999997E-2</v>
      </c>
      <c r="F153" s="39">
        <v>11829</v>
      </c>
      <c r="G153" s="44">
        <v>438</v>
      </c>
    </row>
    <row r="154" spans="1:7" ht="14.25" customHeight="1" outlineLevel="3">
      <c r="A154" s="29"/>
      <c r="B154" s="30"/>
      <c r="C154" s="55" t="s">
        <v>45</v>
      </c>
      <c r="D154" s="32" t="s">
        <v>33</v>
      </c>
      <c r="E154" s="56">
        <v>3.7065599999999997E-2</v>
      </c>
      <c r="F154" s="43">
        <v>3091</v>
      </c>
      <c r="G154" s="52">
        <v>115</v>
      </c>
    </row>
    <row r="155" spans="1:7" ht="25.5" customHeight="1" outlineLevel="3">
      <c r="A155" s="29" t="s">
        <v>167</v>
      </c>
      <c r="B155" s="30" t="s">
        <v>168</v>
      </c>
      <c r="C155" s="53" t="s">
        <v>169</v>
      </c>
      <c r="D155" s="30" t="s">
        <v>44</v>
      </c>
      <c r="E155" s="64">
        <v>0.1716</v>
      </c>
      <c r="F155" s="39">
        <v>13658</v>
      </c>
      <c r="G155" s="39">
        <v>2344</v>
      </c>
    </row>
    <row r="156" spans="1:7" ht="14.25" customHeight="1" outlineLevel="3">
      <c r="A156" s="29"/>
      <c r="B156" s="30"/>
      <c r="C156" s="55" t="s">
        <v>45</v>
      </c>
      <c r="D156" s="32" t="s">
        <v>33</v>
      </c>
      <c r="E156" s="65">
        <v>0.1716</v>
      </c>
      <c r="F156" s="43">
        <v>4415</v>
      </c>
      <c r="G156" s="52">
        <v>758</v>
      </c>
    </row>
    <row r="157" spans="1:7" ht="14.25" customHeight="1" outlineLevel="3">
      <c r="A157" s="29" t="s">
        <v>170</v>
      </c>
      <c r="B157" s="30" t="s">
        <v>141</v>
      </c>
      <c r="C157" s="53" t="s">
        <v>142</v>
      </c>
      <c r="D157" s="30" t="s">
        <v>44</v>
      </c>
      <c r="E157" s="54">
        <v>0.25671359999999999</v>
      </c>
      <c r="F157" s="39">
        <v>8793</v>
      </c>
      <c r="G157" s="39">
        <v>2257</v>
      </c>
    </row>
    <row r="158" spans="1:7" ht="14.25" customHeight="1" outlineLevel="3">
      <c r="A158" s="29"/>
      <c r="B158" s="30"/>
      <c r="C158" s="55" t="s">
        <v>45</v>
      </c>
      <c r="D158" s="32" t="s">
        <v>33</v>
      </c>
      <c r="E158" s="56">
        <v>0.25671359999999999</v>
      </c>
      <c r="F158" s="43">
        <v>3091</v>
      </c>
      <c r="G158" s="52">
        <v>794</v>
      </c>
    </row>
    <row r="159" spans="1:7" ht="14.25" customHeight="1" outlineLevel="2">
      <c r="A159" s="29" t="s">
        <v>171</v>
      </c>
      <c r="B159" s="30"/>
      <c r="C159" s="34" t="s">
        <v>30</v>
      </c>
      <c r="D159" s="30"/>
      <c r="E159" s="35"/>
      <c r="F159" s="39">
        <v>29067</v>
      </c>
      <c r="G159" s="39">
        <v>383684</v>
      </c>
    </row>
    <row r="160" spans="1:7" ht="14.25" customHeight="1" outlineLevel="3">
      <c r="A160" s="29" t="s">
        <v>172</v>
      </c>
      <c r="B160" s="30" t="s">
        <v>173</v>
      </c>
      <c r="C160" s="53" t="s">
        <v>174</v>
      </c>
      <c r="D160" s="30" t="s">
        <v>83</v>
      </c>
      <c r="E160" s="63">
        <v>13.398</v>
      </c>
      <c r="F160" s="39">
        <v>22616</v>
      </c>
      <c r="G160" s="39">
        <v>303009</v>
      </c>
    </row>
    <row r="161" spans="1:7" ht="25.5" customHeight="1" outlineLevel="3">
      <c r="A161" s="29" t="s">
        <v>175</v>
      </c>
      <c r="B161" s="30" t="s">
        <v>176</v>
      </c>
      <c r="C161" s="53" t="s">
        <v>177</v>
      </c>
      <c r="D161" s="30" t="s">
        <v>83</v>
      </c>
      <c r="E161" s="59">
        <v>1.848E-2</v>
      </c>
      <c r="F161" s="39">
        <v>109652</v>
      </c>
      <c r="G161" s="39">
        <v>2026</v>
      </c>
    </row>
    <row r="162" spans="1:7" ht="25.5" customHeight="1" outlineLevel="3">
      <c r="A162" s="29" t="s">
        <v>178</v>
      </c>
      <c r="B162" s="30" t="s">
        <v>179</v>
      </c>
      <c r="C162" s="53" t="s">
        <v>180</v>
      </c>
      <c r="D162" s="30" t="s">
        <v>83</v>
      </c>
      <c r="E162" s="59">
        <v>6.2039999999999998E-2</v>
      </c>
      <c r="F162" s="39">
        <v>109652</v>
      </c>
      <c r="G162" s="39">
        <v>6803</v>
      </c>
    </row>
    <row r="163" spans="1:7" ht="14.25" customHeight="1" outlineLevel="3">
      <c r="A163" s="29" t="s">
        <v>181</v>
      </c>
      <c r="B163" s="30" t="s">
        <v>182</v>
      </c>
      <c r="C163" s="53" t="s">
        <v>183</v>
      </c>
      <c r="D163" s="30" t="s">
        <v>184</v>
      </c>
      <c r="E163" s="64">
        <v>3.3E-3</v>
      </c>
      <c r="F163" s="39">
        <v>30676</v>
      </c>
      <c r="G163" s="44">
        <v>101</v>
      </c>
    </row>
    <row r="164" spans="1:7" ht="14.25" customHeight="1" outlineLevel="3">
      <c r="A164" s="29" t="s">
        <v>185</v>
      </c>
      <c r="B164" s="30" t="s">
        <v>103</v>
      </c>
      <c r="C164" s="53" t="s">
        <v>104</v>
      </c>
      <c r="D164" s="30" t="s">
        <v>83</v>
      </c>
      <c r="E164" s="58">
        <v>3.7356E-2</v>
      </c>
      <c r="F164" s="44">
        <v>36</v>
      </c>
      <c r="G164" s="44">
        <v>1</v>
      </c>
    </row>
    <row r="165" spans="1:7" ht="25.5" customHeight="1" outlineLevel="3">
      <c r="A165" s="29" t="s">
        <v>186</v>
      </c>
      <c r="B165" s="30" t="s">
        <v>187</v>
      </c>
      <c r="C165" s="53" t="s">
        <v>188</v>
      </c>
      <c r="D165" s="30" t="s">
        <v>189</v>
      </c>
      <c r="E165" s="67">
        <v>17.16</v>
      </c>
      <c r="F165" s="39">
        <v>2236</v>
      </c>
      <c r="G165" s="39">
        <v>38370</v>
      </c>
    </row>
    <row r="166" spans="1:7" ht="14.25" customHeight="1" outlineLevel="3">
      <c r="A166" s="29" t="s">
        <v>190</v>
      </c>
      <c r="B166" s="30" t="s">
        <v>191</v>
      </c>
      <c r="C166" s="53" t="s">
        <v>192</v>
      </c>
      <c r="D166" s="30" t="s">
        <v>193</v>
      </c>
      <c r="E166" s="64">
        <v>5.1744000000000003</v>
      </c>
      <c r="F166" s="39">
        <v>2928</v>
      </c>
      <c r="G166" s="39">
        <v>15151</v>
      </c>
    </row>
    <row r="167" spans="1:7" ht="25.5" customHeight="1" outlineLevel="3">
      <c r="A167" s="29" t="s">
        <v>194</v>
      </c>
      <c r="B167" s="30" t="s">
        <v>195</v>
      </c>
      <c r="C167" s="53" t="s">
        <v>196</v>
      </c>
      <c r="D167" s="30" t="s">
        <v>189</v>
      </c>
      <c r="E167" s="64">
        <v>3.9996</v>
      </c>
      <c r="F167" s="39">
        <v>2146</v>
      </c>
      <c r="G167" s="39">
        <v>8583</v>
      </c>
    </row>
    <row r="168" spans="1:7" ht="14.25" customHeight="1" outlineLevel="3">
      <c r="A168" s="29" t="s">
        <v>197</v>
      </c>
      <c r="B168" s="30" t="s">
        <v>198</v>
      </c>
      <c r="C168" s="53" t="s">
        <v>199</v>
      </c>
      <c r="D168" s="30" t="s">
        <v>189</v>
      </c>
      <c r="E168" s="63">
        <v>1.716</v>
      </c>
      <c r="F168" s="44">
        <v>861</v>
      </c>
      <c r="G168" s="39">
        <v>1477</v>
      </c>
    </row>
    <row r="169" spans="1:7" ht="14.25" customHeight="1" outlineLevel="3">
      <c r="A169" s="29" t="s">
        <v>200</v>
      </c>
      <c r="B169" s="30" t="s">
        <v>149</v>
      </c>
      <c r="C169" s="53" t="s">
        <v>150</v>
      </c>
      <c r="D169" s="30" t="s">
        <v>151</v>
      </c>
      <c r="E169" s="59">
        <v>1.1642399999999999</v>
      </c>
      <c r="F169" s="39">
        <v>7006</v>
      </c>
      <c r="G169" s="39">
        <v>8157</v>
      </c>
    </row>
    <row r="170" spans="1:7" ht="5.85" customHeight="1" outlineLevel="1">
      <c r="A170" s="40"/>
      <c r="B170" s="41"/>
      <c r="C170" s="41"/>
      <c r="D170" s="41"/>
      <c r="E170" s="41"/>
      <c r="F170" s="41"/>
      <c r="G170" s="42"/>
    </row>
    <row r="171" spans="1:7" ht="27.75" customHeight="1" outlineLevel="1">
      <c r="A171" s="45">
        <v>8</v>
      </c>
      <c r="B171" s="46" t="s">
        <v>201</v>
      </c>
      <c r="C171" s="47" t="s">
        <v>202</v>
      </c>
      <c r="D171" s="46" t="s">
        <v>184</v>
      </c>
      <c r="E171" s="69">
        <v>3.3168000000000003E-2</v>
      </c>
      <c r="F171" s="49">
        <v>390779</v>
      </c>
      <c r="G171" s="49">
        <v>12961</v>
      </c>
    </row>
    <row r="172" spans="1:7" ht="5.85" customHeight="1" outlineLevel="1">
      <c r="A172" s="40"/>
      <c r="B172" s="41"/>
      <c r="C172" s="41"/>
      <c r="D172" s="41"/>
      <c r="E172" s="41"/>
      <c r="F172" s="41"/>
      <c r="G172" s="42"/>
    </row>
    <row r="173" spans="1:7" ht="27.75" customHeight="1" outlineLevel="1">
      <c r="A173" s="45">
        <v>9</v>
      </c>
      <c r="B173" s="46" t="s">
        <v>203</v>
      </c>
      <c r="C173" s="47" t="s">
        <v>204</v>
      </c>
      <c r="D173" s="46" t="s">
        <v>184</v>
      </c>
      <c r="E173" s="70">
        <v>0.63936000000000004</v>
      </c>
      <c r="F173" s="49">
        <v>207187</v>
      </c>
      <c r="G173" s="49">
        <v>132467</v>
      </c>
    </row>
    <row r="174" spans="1:7" outlineLevel="1">
      <c r="A174" s="50"/>
      <c r="B174" s="51" t="s">
        <v>39</v>
      </c>
      <c r="C174" s="90"/>
      <c r="D174" s="91"/>
      <c r="E174" s="91"/>
      <c r="F174" s="91"/>
      <c r="G174" s="92"/>
    </row>
    <row r="175" spans="1:7" ht="14.25" customHeight="1" outlineLevel="2">
      <c r="A175" s="29"/>
      <c r="B175" s="30"/>
      <c r="C175" s="31" t="s">
        <v>24</v>
      </c>
      <c r="D175" s="32"/>
      <c r="E175" s="33"/>
      <c r="F175" s="33"/>
      <c r="G175" s="33"/>
    </row>
    <row r="176" spans="1:7" ht="14.25" customHeight="1" outlineLevel="2">
      <c r="A176" s="29" t="s">
        <v>205</v>
      </c>
      <c r="B176" s="30"/>
      <c r="C176" s="34" t="s">
        <v>25</v>
      </c>
      <c r="D176" s="30"/>
      <c r="E176" s="35"/>
      <c r="F176" s="39">
        <v>188575</v>
      </c>
      <c r="G176" s="39">
        <v>120567</v>
      </c>
    </row>
    <row r="177" spans="1:7" ht="14.25" customHeight="1" outlineLevel="2">
      <c r="A177" s="29"/>
      <c r="B177" s="30"/>
      <c r="C177" s="37" t="s">
        <v>27</v>
      </c>
      <c r="D177" s="32"/>
      <c r="E177" s="33"/>
      <c r="F177" s="43">
        <v>97799</v>
      </c>
      <c r="G177" s="43">
        <v>62529</v>
      </c>
    </row>
    <row r="178" spans="1:7" ht="25.5" customHeight="1" outlineLevel="3">
      <c r="A178" s="29" t="s">
        <v>206</v>
      </c>
      <c r="B178" s="30" t="s">
        <v>207</v>
      </c>
      <c r="C178" s="53" t="s">
        <v>208</v>
      </c>
      <c r="D178" s="30" t="s">
        <v>33</v>
      </c>
      <c r="E178" s="54">
        <v>22.0093286</v>
      </c>
      <c r="F178" s="39">
        <v>5478</v>
      </c>
      <c r="G178" s="39">
        <v>120567</v>
      </c>
    </row>
    <row r="179" spans="1:7" ht="14.25" customHeight="1" outlineLevel="2">
      <c r="A179" s="29" t="s">
        <v>209</v>
      </c>
      <c r="B179" s="30"/>
      <c r="C179" s="34" t="s">
        <v>28</v>
      </c>
      <c r="D179" s="30"/>
      <c r="E179" s="35"/>
      <c r="F179" s="39">
        <v>5860</v>
      </c>
      <c r="G179" s="39">
        <v>3747</v>
      </c>
    </row>
    <row r="180" spans="1:7" ht="14.25" customHeight="1" outlineLevel="2">
      <c r="A180" s="29"/>
      <c r="B180" s="30"/>
      <c r="C180" s="37" t="s">
        <v>29</v>
      </c>
      <c r="D180" s="32"/>
      <c r="E180" s="33"/>
      <c r="F180" s="43">
        <v>1707</v>
      </c>
      <c r="G180" s="43">
        <v>1091</v>
      </c>
    </row>
    <row r="181" spans="1:7" ht="14.25" customHeight="1" outlineLevel="3">
      <c r="A181" s="29" t="s">
        <v>210</v>
      </c>
      <c r="B181" s="30" t="s">
        <v>164</v>
      </c>
      <c r="C181" s="53" t="s">
        <v>165</v>
      </c>
      <c r="D181" s="30" t="s">
        <v>44</v>
      </c>
      <c r="E181" s="54">
        <v>1.0771937</v>
      </c>
      <c r="F181" s="44">
        <v>344</v>
      </c>
      <c r="G181" s="44">
        <v>371</v>
      </c>
    </row>
    <row r="182" spans="1:7" ht="25.5" customHeight="1" outlineLevel="3">
      <c r="A182" s="29" t="s">
        <v>211</v>
      </c>
      <c r="B182" s="30" t="s">
        <v>168</v>
      </c>
      <c r="C182" s="53" t="s">
        <v>169</v>
      </c>
      <c r="D182" s="30" t="s">
        <v>44</v>
      </c>
      <c r="E182" s="54">
        <v>0.24602570000000001</v>
      </c>
      <c r="F182" s="39">
        <v>13658</v>
      </c>
      <c r="G182" s="39">
        <v>3360</v>
      </c>
    </row>
    <row r="183" spans="1:7" ht="14.25" customHeight="1" outlineLevel="3">
      <c r="A183" s="29"/>
      <c r="B183" s="30"/>
      <c r="C183" s="55" t="s">
        <v>45</v>
      </c>
      <c r="D183" s="32" t="s">
        <v>33</v>
      </c>
      <c r="E183" s="56">
        <v>0.24602570000000001</v>
      </c>
      <c r="F183" s="43">
        <v>4415</v>
      </c>
      <c r="G183" s="43">
        <v>1086</v>
      </c>
    </row>
    <row r="184" spans="1:7" ht="14.25" customHeight="1" outlineLevel="3">
      <c r="A184" s="29" t="s">
        <v>212</v>
      </c>
      <c r="B184" s="30" t="s">
        <v>141</v>
      </c>
      <c r="C184" s="53" t="s">
        <v>142</v>
      </c>
      <c r="D184" s="30" t="s">
        <v>44</v>
      </c>
      <c r="E184" s="54">
        <v>1.7288E-3</v>
      </c>
      <c r="F184" s="39">
        <v>8793</v>
      </c>
      <c r="G184" s="44">
        <v>15</v>
      </c>
    </row>
    <row r="185" spans="1:7" ht="14.25" customHeight="1" outlineLevel="3">
      <c r="A185" s="29"/>
      <c r="B185" s="30"/>
      <c r="C185" s="55" t="s">
        <v>45</v>
      </c>
      <c r="D185" s="32" t="s">
        <v>33</v>
      </c>
      <c r="E185" s="56">
        <v>1.7288E-3</v>
      </c>
      <c r="F185" s="43">
        <v>3091</v>
      </c>
      <c r="G185" s="52">
        <v>5</v>
      </c>
    </row>
    <row r="186" spans="1:7" ht="14.25" customHeight="1" outlineLevel="2">
      <c r="A186" s="29" t="s">
        <v>213</v>
      </c>
      <c r="B186" s="30"/>
      <c r="C186" s="34" t="s">
        <v>30</v>
      </c>
      <c r="D186" s="30"/>
      <c r="E186" s="35"/>
      <c r="F186" s="39">
        <v>12752</v>
      </c>
      <c r="G186" s="39">
        <v>8153</v>
      </c>
    </row>
    <row r="187" spans="1:7" ht="25.5" customHeight="1" outlineLevel="3">
      <c r="A187" s="29" t="s">
        <v>214</v>
      </c>
      <c r="B187" s="30" t="s">
        <v>187</v>
      </c>
      <c r="C187" s="53" t="s">
        <v>188</v>
      </c>
      <c r="D187" s="30" t="s">
        <v>189</v>
      </c>
      <c r="E187" s="59">
        <v>1.2787200000000001</v>
      </c>
      <c r="F187" s="39">
        <v>2236</v>
      </c>
      <c r="G187" s="39">
        <v>2859</v>
      </c>
    </row>
    <row r="188" spans="1:7" ht="14.25" customHeight="1" outlineLevel="3">
      <c r="A188" s="29" t="s">
        <v>215</v>
      </c>
      <c r="B188" s="30" t="s">
        <v>216</v>
      </c>
      <c r="C188" s="53" t="s">
        <v>217</v>
      </c>
      <c r="D188" s="30" t="s">
        <v>218</v>
      </c>
      <c r="E188" s="54">
        <v>6.3936000000000002E-3</v>
      </c>
      <c r="F188" s="39">
        <v>828023</v>
      </c>
      <c r="G188" s="39">
        <v>5294</v>
      </c>
    </row>
    <row r="189" spans="1:7" ht="5.85" customHeight="1" outlineLevel="1">
      <c r="A189" s="40"/>
      <c r="B189" s="41"/>
      <c r="C189" s="41"/>
      <c r="D189" s="41"/>
      <c r="E189" s="41"/>
      <c r="F189" s="41"/>
      <c r="G189" s="42"/>
    </row>
    <row r="190" spans="1:7" ht="27.75" customHeight="1" outlineLevel="1">
      <c r="A190" s="45">
        <v>10</v>
      </c>
      <c r="B190" s="46" t="s">
        <v>219</v>
      </c>
      <c r="C190" s="47" t="s">
        <v>220</v>
      </c>
      <c r="D190" s="46" t="s">
        <v>184</v>
      </c>
      <c r="E190" s="70">
        <v>0.63936000000000004</v>
      </c>
      <c r="F190" s="49">
        <v>331654</v>
      </c>
      <c r="G190" s="49">
        <v>212046</v>
      </c>
    </row>
    <row r="191" spans="1:7" ht="5.85" customHeight="1" outlineLevel="1">
      <c r="A191" s="40"/>
      <c r="B191" s="41"/>
      <c r="C191" s="41"/>
      <c r="D191" s="41"/>
      <c r="E191" s="41"/>
      <c r="F191" s="41"/>
      <c r="G191" s="42"/>
    </row>
    <row r="192" spans="1:7" ht="27.75" customHeight="1" outlineLevel="1">
      <c r="A192" s="45">
        <v>11</v>
      </c>
      <c r="B192" s="46" t="s">
        <v>221</v>
      </c>
      <c r="C192" s="47" t="s">
        <v>222</v>
      </c>
      <c r="D192" s="46" t="s">
        <v>83</v>
      </c>
      <c r="E192" s="48">
        <v>278</v>
      </c>
      <c r="F192" s="49">
        <v>37033</v>
      </c>
      <c r="G192" s="62">
        <v>10295174</v>
      </c>
    </row>
    <row r="193" spans="1:7" outlineLevel="1">
      <c r="A193" s="50"/>
      <c r="B193" s="51" t="s">
        <v>39</v>
      </c>
      <c r="C193" s="90"/>
      <c r="D193" s="91"/>
      <c r="E193" s="91"/>
      <c r="F193" s="91"/>
      <c r="G193" s="92"/>
    </row>
    <row r="194" spans="1:7" ht="14.25" customHeight="1" outlineLevel="2">
      <c r="A194" s="29"/>
      <c r="B194" s="30"/>
      <c r="C194" s="31" t="s">
        <v>24</v>
      </c>
      <c r="D194" s="32"/>
      <c r="E194" s="33"/>
      <c r="F194" s="33"/>
      <c r="G194" s="33"/>
    </row>
    <row r="195" spans="1:7" ht="14.25" customHeight="1" outlineLevel="2">
      <c r="A195" s="29" t="s">
        <v>223</v>
      </c>
      <c r="B195" s="30"/>
      <c r="C195" s="34" t="s">
        <v>25</v>
      </c>
      <c r="D195" s="30"/>
      <c r="E195" s="35"/>
      <c r="F195" s="39">
        <v>9291</v>
      </c>
      <c r="G195" s="36">
        <v>2582898</v>
      </c>
    </row>
    <row r="196" spans="1:7" ht="14.25" customHeight="1" outlineLevel="2">
      <c r="A196" s="29"/>
      <c r="B196" s="30"/>
      <c r="C196" s="37" t="s">
        <v>27</v>
      </c>
      <c r="D196" s="32"/>
      <c r="E196" s="33"/>
      <c r="F196" s="43">
        <v>4818</v>
      </c>
      <c r="G196" s="38">
        <v>1339404</v>
      </c>
    </row>
    <row r="197" spans="1:7" ht="25.5" customHeight="1" outlineLevel="3">
      <c r="A197" s="29" t="s">
        <v>224</v>
      </c>
      <c r="B197" s="30" t="s">
        <v>225</v>
      </c>
      <c r="C197" s="53" t="s">
        <v>226</v>
      </c>
      <c r="D197" s="30" t="s">
        <v>33</v>
      </c>
      <c r="E197" s="64">
        <v>517.52480000000003</v>
      </c>
      <c r="F197" s="39">
        <v>4991</v>
      </c>
      <c r="G197" s="36">
        <v>2582966</v>
      </c>
    </row>
    <row r="198" spans="1:7" ht="14.25" customHeight="1" outlineLevel="2">
      <c r="A198" s="29" t="s">
        <v>227</v>
      </c>
      <c r="B198" s="30"/>
      <c r="C198" s="34" t="s">
        <v>28</v>
      </c>
      <c r="D198" s="30"/>
      <c r="E198" s="35"/>
      <c r="F198" s="39">
        <v>3998</v>
      </c>
      <c r="G198" s="36">
        <v>1111444</v>
      </c>
    </row>
    <row r="199" spans="1:7" ht="14.25" customHeight="1" outlineLevel="2">
      <c r="A199" s="29"/>
      <c r="B199" s="30"/>
      <c r="C199" s="37" t="s">
        <v>29</v>
      </c>
      <c r="D199" s="32"/>
      <c r="E199" s="33"/>
      <c r="F199" s="52">
        <v>939</v>
      </c>
      <c r="G199" s="43">
        <v>261042</v>
      </c>
    </row>
    <row r="200" spans="1:7" ht="14.25" customHeight="1" outlineLevel="3">
      <c r="A200" s="29" t="s">
        <v>228</v>
      </c>
      <c r="B200" s="30" t="s">
        <v>160</v>
      </c>
      <c r="C200" s="53" t="s">
        <v>161</v>
      </c>
      <c r="D200" s="30" t="s">
        <v>44</v>
      </c>
      <c r="E200" s="58">
        <v>30.964752000000001</v>
      </c>
      <c r="F200" s="44">
        <v>73</v>
      </c>
      <c r="G200" s="39">
        <v>2260</v>
      </c>
    </row>
    <row r="201" spans="1:7" ht="25.5" customHeight="1" outlineLevel="3">
      <c r="A201" s="29" t="s">
        <v>229</v>
      </c>
      <c r="B201" s="30" t="s">
        <v>135</v>
      </c>
      <c r="C201" s="53" t="s">
        <v>136</v>
      </c>
      <c r="D201" s="30" t="s">
        <v>44</v>
      </c>
      <c r="E201" s="58">
        <v>75.344672000000003</v>
      </c>
      <c r="F201" s="39">
        <v>13539</v>
      </c>
      <c r="G201" s="36">
        <v>1020092</v>
      </c>
    </row>
    <row r="202" spans="1:7" ht="14.25" customHeight="1" outlineLevel="3">
      <c r="A202" s="29"/>
      <c r="B202" s="30"/>
      <c r="C202" s="55" t="s">
        <v>45</v>
      </c>
      <c r="D202" s="32" t="s">
        <v>33</v>
      </c>
      <c r="E202" s="61">
        <v>75.344672000000003</v>
      </c>
      <c r="F202" s="43">
        <v>3091</v>
      </c>
      <c r="G202" s="43">
        <v>232890</v>
      </c>
    </row>
    <row r="203" spans="1:7" ht="14.25" customHeight="1" outlineLevel="3">
      <c r="A203" s="29" t="s">
        <v>230</v>
      </c>
      <c r="B203" s="30" t="s">
        <v>164</v>
      </c>
      <c r="C203" s="53" t="s">
        <v>165</v>
      </c>
      <c r="D203" s="30" t="s">
        <v>44</v>
      </c>
      <c r="E203" s="59">
        <v>12.43216</v>
      </c>
      <c r="F203" s="44">
        <v>344</v>
      </c>
      <c r="G203" s="39">
        <v>4277</v>
      </c>
    </row>
    <row r="204" spans="1:7" ht="14.25" customHeight="1" outlineLevel="3">
      <c r="A204" s="29" t="s">
        <v>231</v>
      </c>
      <c r="B204" s="30" t="s">
        <v>118</v>
      </c>
      <c r="C204" s="53" t="s">
        <v>119</v>
      </c>
      <c r="D204" s="30" t="s">
        <v>44</v>
      </c>
      <c r="E204" s="58">
        <v>0.78062399999999998</v>
      </c>
      <c r="F204" s="39">
        <v>11829</v>
      </c>
      <c r="G204" s="39">
        <v>9234</v>
      </c>
    </row>
    <row r="205" spans="1:7" ht="14.25" customHeight="1" outlineLevel="3">
      <c r="A205" s="29"/>
      <c r="B205" s="30"/>
      <c r="C205" s="55" t="s">
        <v>45</v>
      </c>
      <c r="D205" s="32" t="s">
        <v>33</v>
      </c>
      <c r="E205" s="61">
        <v>0.78062399999999998</v>
      </c>
      <c r="F205" s="43">
        <v>3091</v>
      </c>
      <c r="G205" s="43">
        <v>2413</v>
      </c>
    </row>
    <row r="206" spans="1:7" ht="25.5" customHeight="1" outlineLevel="3">
      <c r="A206" s="29" t="s">
        <v>232</v>
      </c>
      <c r="B206" s="30" t="s">
        <v>168</v>
      </c>
      <c r="C206" s="53" t="s">
        <v>169</v>
      </c>
      <c r="D206" s="30" t="s">
        <v>44</v>
      </c>
      <c r="E206" s="58">
        <v>2.8333759999999999</v>
      </c>
      <c r="F206" s="39">
        <v>13658</v>
      </c>
      <c r="G206" s="39">
        <v>38698</v>
      </c>
    </row>
    <row r="207" spans="1:7" ht="14.25" customHeight="1" outlineLevel="3">
      <c r="A207" s="29"/>
      <c r="B207" s="30"/>
      <c r="C207" s="55" t="s">
        <v>45</v>
      </c>
      <c r="D207" s="32" t="s">
        <v>33</v>
      </c>
      <c r="E207" s="61">
        <v>2.8333759999999999</v>
      </c>
      <c r="F207" s="43">
        <v>4415</v>
      </c>
      <c r="G207" s="43">
        <v>12509</v>
      </c>
    </row>
    <row r="208" spans="1:7" ht="14.25" customHeight="1" outlineLevel="3">
      <c r="A208" s="29" t="s">
        <v>233</v>
      </c>
      <c r="B208" s="30" t="s">
        <v>141</v>
      </c>
      <c r="C208" s="53" t="s">
        <v>142</v>
      </c>
      <c r="D208" s="30" t="s">
        <v>44</v>
      </c>
      <c r="E208" s="58">
        <v>4.2500640000000001</v>
      </c>
      <c r="F208" s="39">
        <v>8793</v>
      </c>
      <c r="G208" s="39">
        <v>37371</v>
      </c>
    </row>
    <row r="209" spans="1:7" ht="14.25" customHeight="1" outlineLevel="3">
      <c r="A209" s="29"/>
      <c r="B209" s="30"/>
      <c r="C209" s="55" t="s">
        <v>45</v>
      </c>
      <c r="D209" s="32" t="s">
        <v>33</v>
      </c>
      <c r="E209" s="61">
        <v>4.2500640000000001</v>
      </c>
      <c r="F209" s="43">
        <v>3091</v>
      </c>
      <c r="G209" s="43">
        <v>13137</v>
      </c>
    </row>
    <row r="210" spans="1:7" ht="14.25" customHeight="1" outlineLevel="2">
      <c r="A210" s="29" t="s">
        <v>234</v>
      </c>
      <c r="B210" s="30"/>
      <c r="C210" s="34" t="s">
        <v>30</v>
      </c>
      <c r="D210" s="30"/>
      <c r="E210" s="35"/>
      <c r="F210" s="39">
        <v>23744</v>
      </c>
      <c r="G210" s="36">
        <v>6600832</v>
      </c>
    </row>
    <row r="211" spans="1:7" ht="14.25" customHeight="1" outlineLevel="3">
      <c r="A211" s="29" t="s">
        <v>235</v>
      </c>
      <c r="B211" s="30" t="s">
        <v>173</v>
      </c>
      <c r="C211" s="53" t="s">
        <v>174</v>
      </c>
      <c r="D211" s="30" t="s">
        <v>83</v>
      </c>
      <c r="E211" s="67">
        <v>282.17</v>
      </c>
      <c r="F211" s="39">
        <v>22616</v>
      </c>
      <c r="G211" s="36">
        <v>6381557</v>
      </c>
    </row>
    <row r="212" spans="1:7" ht="25.5" customHeight="1" outlineLevel="3">
      <c r="A212" s="29" t="s">
        <v>236</v>
      </c>
      <c r="B212" s="30" t="s">
        <v>179</v>
      </c>
      <c r="C212" s="53" t="s">
        <v>180</v>
      </c>
      <c r="D212" s="30" t="s">
        <v>83</v>
      </c>
      <c r="E212" s="64">
        <v>0.11119999999999999</v>
      </c>
      <c r="F212" s="39">
        <v>109652</v>
      </c>
      <c r="G212" s="39">
        <v>12193</v>
      </c>
    </row>
    <row r="213" spans="1:7" ht="14.25" customHeight="1" outlineLevel="3">
      <c r="A213" s="29" t="s">
        <v>237</v>
      </c>
      <c r="B213" s="30" t="s">
        <v>182</v>
      </c>
      <c r="C213" s="53" t="s">
        <v>183</v>
      </c>
      <c r="D213" s="30" t="s">
        <v>184</v>
      </c>
      <c r="E213" s="64">
        <v>2.7799999999999998E-2</v>
      </c>
      <c r="F213" s="39">
        <v>30676</v>
      </c>
      <c r="G213" s="44">
        <v>853</v>
      </c>
    </row>
    <row r="214" spans="1:7" ht="14.25" customHeight="1" outlineLevel="3">
      <c r="A214" s="29" t="s">
        <v>238</v>
      </c>
      <c r="B214" s="30" t="s">
        <v>103</v>
      </c>
      <c r="C214" s="53" t="s">
        <v>104</v>
      </c>
      <c r="D214" s="30" t="s">
        <v>83</v>
      </c>
      <c r="E214" s="64">
        <v>2.0293999999999999</v>
      </c>
      <c r="F214" s="44">
        <v>36</v>
      </c>
      <c r="G214" s="44">
        <v>73</v>
      </c>
    </row>
    <row r="215" spans="1:7" ht="25.5" customHeight="1" outlineLevel="3">
      <c r="A215" s="29" t="s">
        <v>239</v>
      </c>
      <c r="B215" s="30" t="s">
        <v>187</v>
      </c>
      <c r="C215" s="53" t="s">
        <v>188</v>
      </c>
      <c r="D215" s="30" t="s">
        <v>189</v>
      </c>
      <c r="E215" s="66">
        <v>13.9</v>
      </c>
      <c r="F215" s="39">
        <v>2236</v>
      </c>
      <c r="G215" s="39">
        <v>31080</v>
      </c>
    </row>
    <row r="216" spans="1:7" ht="14.25" customHeight="1" outlineLevel="3">
      <c r="A216" s="29" t="s">
        <v>240</v>
      </c>
      <c r="B216" s="30" t="s">
        <v>241</v>
      </c>
      <c r="C216" s="53" t="s">
        <v>242</v>
      </c>
      <c r="D216" s="30" t="s">
        <v>193</v>
      </c>
      <c r="E216" s="63">
        <v>10.007999999999999</v>
      </c>
      <c r="F216" s="39">
        <v>4684</v>
      </c>
      <c r="G216" s="39">
        <v>46877</v>
      </c>
    </row>
    <row r="217" spans="1:7" ht="25.5" customHeight="1" outlineLevel="3">
      <c r="A217" s="29" t="s">
        <v>243</v>
      </c>
      <c r="B217" s="30" t="s">
        <v>195</v>
      </c>
      <c r="C217" s="53" t="s">
        <v>196</v>
      </c>
      <c r="D217" s="30" t="s">
        <v>189</v>
      </c>
      <c r="E217" s="63">
        <v>28.356000000000002</v>
      </c>
      <c r="F217" s="39">
        <v>2146</v>
      </c>
      <c r="G217" s="39">
        <v>60852</v>
      </c>
    </row>
    <row r="218" spans="1:7" ht="14.25" customHeight="1" outlineLevel="3">
      <c r="A218" s="29" t="s">
        <v>244</v>
      </c>
      <c r="B218" s="30" t="s">
        <v>198</v>
      </c>
      <c r="C218" s="53" t="s">
        <v>199</v>
      </c>
      <c r="D218" s="30" t="s">
        <v>189</v>
      </c>
      <c r="E218" s="67">
        <v>5.56</v>
      </c>
      <c r="F218" s="44">
        <v>861</v>
      </c>
      <c r="G218" s="39">
        <v>4787</v>
      </c>
    </row>
    <row r="219" spans="1:7" ht="14.25" customHeight="1" outlineLevel="3">
      <c r="A219" s="29" t="s">
        <v>245</v>
      </c>
      <c r="B219" s="30" t="s">
        <v>149</v>
      </c>
      <c r="C219" s="53" t="s">
        <v>150</v>
      </c>
      <c r="D219" s="30" t="s">
        <v>151</v>
      </c>
      <c r="E219" s="67">
        <v>8.34</v>
      </c>
      <c r="F219" s="39">
        <v>7006</v>
      </c>
      <c r="G219" s="39">
        <v>58430</v>
      </c>
    </row>
    <row r="220" spans="1:7" ht="25.5" customHeight="1" outlineLevel="3">
      <c r="A220" s="29" t="s">
        <v>246</v>
      </c>
      <c r="B220" s="30" t="s">
        <v>247</v>
      </c>
      <c r="C220" s="53" t="s">
        <v>248</v>
      </c>
      <c r="D220" s="30" t="s">
        <v>44</v>
      </c>
      <c r="E220" s="63">
        <v>2.2240000000000002</v>
      </c>
      <c r="F220" s="44">
        <v>125</v>
      </c>
      <c r="G220" s="44">
        <v>278</v>
      </c>
    </row>
    <row r="221" spans="1:7" ht="25.5" customHeight="1" outlineLevel="3">
      <c r="A221" s="29" t="s">
        <v>249</v>
      </c>
      <c r="B221" s="30" t="s">
        <v>250</v>
      </c>
      <c r="C221" s="53" t="s">
        <v>251</v>
      </c>
      <c r="D221" s="30" t="s">
        <v>218</v>
      </c>
      <c r="E221" s="63">
        <v>2.2240000000000002</v>
      </c>
      <c r="F221" s="44">
        <v>631</v>
      </c>
      <c r="G221" s="39">
        <v>1403</v>
      </c>
    </row>
    <row r="222" spans="1:7" ht="25.5" customHeight="1" outlineLevel="3">
      <c r="A222" s="29" t="s">
        <v>252</v>
      </c>
      <c r="B222" s="30" t="s">
        <v>253</v>
      </c>
      <c r="C222" s="53" t="s">
        <v>254</v>
      </c>
      <c r="D222" s="30" t="s">
        <v>218</v>
      </c>
      <c r="E222" s="63">
        <v>2.2240000000000002</v>
      </c>
      <c r="F222" s="44">
        <v>411</v>
      </c>
      <c r="G222" s="44">
        <v>914</v>
      </c>
    </row>
    <row r="223" spans="1:7" ht="14.25" customHeight="1" outlineLevel="3">
      <c r="A223" s="29" t="s">
        <v>255</v>
      </c>
      <c r="B223" s="30" t="s">
        <v>256</v>
      </c>
      <c r="C223" s="53" t="s">
        <v>257</v>
      </c>
      <c r="D223" s="30" t="s">
        <v>218</v>
      </c>
      <c r="E223" s="63">
        <v>5.0039999999999996</v>
      </c>
      <c r="F223" s="44">
        <v>315</v>
      </c>
      <c r="G223" s="39">
        <v>1576</v>
      </c>
    </row>
    <row r="224" spans="1:7" ht="5.85" customHeight="1" outlineLevel="1">
      <c r="A224" s="40"/>
      <c r="B224" s="41"/>
      <c r="C224" s="41"/>
      <c r="D224" s="41"/>
      <c r="E224" s="41"/>
      <c r="F224" s="41"/>
      <c r="G224" s="42"/>
    </row>
    <row r="225" spans="1:7" ht="27.75" customHeight="1" outlineLevel="1">
      <c r="A225" s="45">
        <v>12</v>
      </c>
      <c r="B225" s="46" t="s">
        <v>258</v>
      </c>
      <c r="C225" s="47" t="s">
        <v>259</v>
      </c>
      <c r="D225" s="46" t="s">
        <v>184</v>
      </c>
      <c r="E225" s="68">
        <v>10.8</v>
      </c>
      <c r="F225" s="71">
        <v>336494.2</v>
      </c>
      <c r="G225" s="62">
        <v>3634137</v>
      </c>
    </row>
    <row r="226" spans="1:7" ht="5.85" customHeight="1" outlineLevel="1">
      <c r="A226" s="40"/>
      <c r="B226" s="41"/>
      <c r="C226" s="41"/>
      <c r="D226" s="41"/>
      <c r="E226" s="41"/>
      <c r="F226" s="41"/>
      <c r="G226" s="42"/>
    </row>
    <row r="227" spans="1:7" ht="27.75" customHeight="1" outlineLevel="1">
      <c r="A227" s="45">
        <v>13</v>
      </c>
      <c r="B227" s="46" t="s">
        <v>219</v>
      </c>
      <c r="C227" s="47" t="s">
        <v>220</v>
      </c>
      <c r="D227" s="46" t="s">
        <v>184</v>
      </c>
      <c r="E227" s="72">
        <v>6.35</v>
      </c>
      <c r="F227" s="49">
        <v>331654</v>
      </c>
      <c r="G227" s="62">
        <v>2106003</v>
      </c>
    </row>
    <row r="228" spans="1:7" ht="5.85" customHeight="1" outlineLevel="1">
      <c r="A228" s="40"/>
      <c r="B228" s="41"/>
      <c r="C228" s="41"/>
      <c r="D228" s="41"/>
      <c r="E228" s="41"/>
      <c r="F228" s="41"/>
      <c r="G228" s="42"/>
    </row>
    <row r="229" spans="1:7" ht="27.75" customHeight="1" outlineLevel="1">
      <c r="A229" s="45">
        <v>14</v>
      </c>
      <c r="B229" s="46" t="s">
        <v>260</v>
      </c>
      <c r="C229" s="47" t="s">
        <v>261</v>
      </c>
      <c r="D229" s="46" t="s">
        <v>184</v>
      </c>
      <c r="E229" s="68">
        <v>11.2</v>
      </c>
      <c r="F229" s="49">
        <v>340530</v>
      </c>
      <c r="G229" s="62">
        <v>3813936</v>
      </c>
    </row>
    <row r="230" spans="1:7" ht="5.85" customHeight="1" outlineLevel="1">
      <c r="A230" s="40"/>
      <c r="B230" s="41"/>
      <c r="C230" s="41"/>
      <c r="D230" s="41"/>
      <c r="E230" s="41"/>
      <c r="F230" s="41"/>
      <c r="G230" s="42"/>
    </row>
    <row r="231" spans="1:7" ht="27.75" customHeight="1" outlineLevel="1">
      <c r="A231" s="45">
        <v>15</v>
      </c>
      <c r="B231" s="46" t="s">
        <v>203</v>
      </c>
      <c r="C231" s="47" t="s">
        <v>204</v>
      </c>
      <c r="D231" s="46" t="s">
        <v>184</v>
      </c>
      <c r="E231" s="57">
        <v>2.6549999999999998</v>
      </c>
      <c r="F231" s="49">
        <v>207187</v>
      </c>
      <c r="G231" s="49">
        <v>550082</v>
      </c>
    </row>
    <row r="232" spans="1:7" outlineLevel="1">
      <c r="A232" s="50"/>
      <c r="B232" s="51" t="s">
        <v>39</v>
      </c>
      <c r="C232" s="90"/>
      <c r="D232" s="91"/>
      <c r="E232" s="91"/>
      <c r="F232" s="91"/>
      <c r="G232" s="92"/>
    </row>
    <row r="233" spans="1:7" ht="14.25" customHeight="1" outlineLevel="2">
      <c r="A233" s="29"/>
      <c r="B233" s="30"/>
      <c r="C233" s="31" t="s">
        <v>24</v>
      </c>
      <c r="D233" s="32"/>
      <c r="E233" s="33"/>
      <c r="F233" s="33"/>
      <c r="G233" s="33"/>
    </row>
    <row r="234" spans="1:7" ht="14.25" customHeight="1" outlineLevel="2">
      <c r="A234" s="29" t="s">
        <v>262</v>
      </c>
      <c r="B234" s="30"/>
      <c r="C234" s="34" t="s">
        <v>25</v>
      </c>
      <c r="D234" s="30"/>
      <c r="E234" s="35"/>
      <c r="F234" s="39">
        <v>188575</v>
      </c>
      <c r="G234" s="39">
        <v>500667</v>
      </c>
    </row>
    <row r="235" spans="1:7" ht="14.25" customHeight="1" outlineLevel="2">
      <c r="A235" s="29"/>
      <c r="B235" s="30"/>
      <c r="C235" s="37" t="s">
        <v>27</v>
      </c>
      <c r="D235" s="32"/>
      <c r="E235" s="33"/>
      <c r="F235" s="43">
        <v>97799</v>
      </c>
      <c r="G235" s="43">
        <v>259656</v>
      </c>
    </row>
    <row r="236" spans="1:7" ht="25.5" customHeight="1" outlineLevel="3">
      <c r="A236" s="29" t="s">
        <v>263</v>
      </c>
      <c r="B236" s="30" t="s">
        <v>207</v>
      </c>
      <c r="C236" s="53" t="s">
        <v>208</v>
      </c>
      <c r="D236" s="30" t="s">
        <v>33</v>
      </c>
      <c r="E236" s="59">
        <v>91.395719999999997</v>
      </c>
      <c r="F236" s="39">
        <v>5478</v>
      </c>
      <c r="G236" s="39">
        <v>500666</v>
      </c>
    </row>
    <row r="237" spans="1:7" ht="14.25" customHeight="1" outlineLevel="2">
      <c r="A237" s="29" t="s">
        <v>264</v>
      </c>
      <c r="B237" s="30"/>
      <c r="C237" s="34" t="s">
        <v>28</v>
      </c>
      <c r="D237" s="30"/>
      <c r="E237" s="35"/>
      <c r="F237" s="39">
        <v>5860</v>
      </c>
      <c r="G237" s="39">
        <v>15558</v>
      </c>
    </row>
    <row r="238" spans="1:7" ht="14.25" customHeight="1" outlineLevel="2">
      <c r="A238" s="29"/>
      <c r="B238" s="30"/>
      <c r="C238" s="37" t="s">
        <v>29</v>
      </c>
      <c r="D238" s="32"/>
      <c r="E238" s="33"/>
      <c r="F238" s="43">
        <v>1707</v>
      </c>
      <c r="G238" s="43">
        <v>4532</v>
      </c>
    </row>
    <row r="239" spans="1:7" ht="14.25" customHeight="1" outlineLevel="3">
      <c r="A239" s="29" t="s">
        <v>265</v>
      </c>
      <c r="B239" s="30" t="s">
        <v>164</v>
      </c>
      <c r="C239" s="53" t="s">
        <v>165</v>
      </c>
      <c r="D239" s="30" t="s">
        <v>44</v>
      </c>
      <c r="E239" s="58">
        <v>4.4731439999999996</v>
      </c>
      <c r="F239" s="44">
        <v>344</v>
      </c>
      <c r="G239" s="39">
        <v>1539</v>
      </c>
    </row>
    <row r="240" spans="1:7" ht="25.5" customHeight="1" outlineLevel="3">
      <c r="A240" s="29" t="s">
        <v>266</v>
      </c>
      <c r="B240" s="30" t="s">
        <v>168</v>
      </c>
      <c r="C240" s="53" t="s">
        <v>169</v>
      </c>
      <c r="D240" s="30" t="s">
        <v>44</v>
      </c>
      <c r="E240" s="58">
        <v>1.021644</v>
      </c>
      <c r="F240" s="39">
        <v>13658</v>
      </c>
      <c r="G240" s="39">
        <v>13954</v>
      </c>
    </row>
    <row r="241" spans="1:7" ht="14.25" customHeight="1" outlineLevel="3">
      <c r="A241" s="29"/>
      <c r="B241" s="30"/>
      <c r="C241" s="55" t="s">
        <v>45</v>
      </c>
      <c r="D241" s="32" t="s">
        <v>33</v>
      </c>
      <c r="E241" s="61">
        <v>1.021644</v>
      </c>
      <c r="F241" s="43">
        <v>4415</v>
      </c>
      <c r="G241" s="43">
        <v>4511</v>
      </c>
    </row>
    <row r="242" spans="1:7" ht="14.25" customHeight="1" outlineLevel="3">
      <c r="A242" s="29" t="s">
        <v>267</v>
      </c>
      <c r="B242" s="30" t="s">
        <v>141</v>
      </c>
      <c r="C242" s="53" t="s">
        <v>142</v>
      </c>
      <c r="D242" s="30" t="s">
        <v>44</v>
      </c>
      <c r="E242" s="54">
        <v>7.1790999999999999E-3</v>
      </c>
      <c r="F242" s="39">
        <v>8793</v>
      </c>
      <c r="G242" s="44">
        <v>63</v>
      </c>
    </row>
    <row r="243" spans="1:7" ht="14.25" customHeight="1" outlineLevel="3">
      <c r="A243" s="29"/>
      <c r="B243" s="30"/>
      <c r="C243" s="55" t="s">
        <v>45</v>
      </c>
      <c r="D243" s="32" t="s">
        <v>33</v>
      </c>
      <c r="E243" s="56">
        <v>7.1790999999999999E-3</v>
      </c>
      <c r="F243" s="43">
        <v>3091</v>
      </c>
      <c r="G243" s="52">
        <v>22</v>
      </c>
    </row>
    <row r="244" spans="1:7" ht="14.25" customHeight="1" outlineLevel="2">
      <c r="A244" s="29" t="s">
        <v>268</v>
      </c>
      <c r="B244" s="30"/>
      <c r="C244" s="34" t="s">
        <v>30</v>
      </c>
      <c r="D244" s="30"/>
      <c r="E244" s="35"/>
      <c r="F244" s="39">
        <v>12752</v>
      </c>
      <c r="G244" s="39">
        <v>33857</v>
      </c>
    </row>
    <row r="245" spans="1:7" ht="25.5" customHeight="1" outlineLevel="3">
      <c r="A245" s="29" t="s">
        <v>269</v>
      </c>
      <c r="B245" s="30" t="s">
        <v>187</v>
      </c>
      <c r="C245" s="53" t="s">
        <v>188</v>
      </c>
      <c r="D245" s="30" t="s">
        <v>189</v>
      </c>
      <c r="E245" s="67">
        <v>5.31</v>
      </c>
      <c r="F245" s="39">
        <v>2236</v>
      </c>
      <c r="G245" s="39">
        <v>11873</v>
      </c>
    </row>
    <row r="246" spans="1:7" ht="14.25" customHeight="1" outlineLevel="3">
      <c r="A246" s="29" t="s">
        <v>270</v>
      </c>
      <c r="B246" s="30" t="s">
        <v>216</v>
      </c>
      <c r="C246" s="53" t="s">
        <v>217</v>
      </c>
      <c r="D246" s="30" t="s">
        <v>218</v>
      </c>
      <c r="E246" s="59">
        <v>2.6550000000000001E-2</v>
      </c>
      <c r="F246" s="39">
        <v>828023</v>
      </c>
      <c r="G246" s="39">
        <v>21984</v>
      </c>
    </row>
    <row r="247" spans="1:7" ht="5.85" customHeight="1" outlineLevel="1">
      <c r="A247" s="40"/>
      <c r="B247" s="41"/>
      <c r="C247" s="41"/>
      <c r="D247" s="41"/>
      <c r="E247" s="41"/>
      <c r="F247" s="41"/>
      <c r="G247" s="42"/>
    </row>
    <row r="248" spans="1:7" ht="14.25" customHeight="1">
      <c r="A248" s="24"/>
      <c r="B248" s="25" t="s">
        <v>271</v>
      </c>
      <c r="C248" s="26" t="s">
        <v>272</v>
      </c>
      <c r="D248" s="25"/>
      <c r="E248" s="27"/>
      <c r="F248" s="27"/>
      <c r="G248" s="28">
        <v>14923994</v>
      </c>
    </row>
    <row r="249" spans="1:7" ht="14.25" customHeight="1" outlineLevel="1">
      <c r="A249" s="29"/>
      <c r="B249" s="30"/>
      <c r="C249" s="31" t="s">
        <v>24</v>
      </c>
      <c r="D249" s="32"/>
      <c r="E249" s="33"/>
      <c r="F249" s="33"/>
      <c r="G249" s="33"/>
    </row>
    <row r="250" spans="1:7" ht="14.25" customHeight="1" outlineLevel="1">
      <c r="A250" s="29"/>
      <c r="B250" s="30"/>
      <c r="C250" s="34" t="s">
        <v>25</v>
      </c>
      <c r="D250" s="30" t="s">
        <v>26</v>
      </c>
      <c r="E250" s="35"/>
      <c r="F250" s="35"/>
      <c r="G250" s="36">
        <v>3267699</v>
      </c>
    </row>
    <row r="251" spans="1:7" ht="14.25" customHeight="1" outlineLevel="1">
      <c r="A251" s="29"/>
      <c r="B251" s="30"/>
      <c r="C251" s="37" t="s">
        <v>27</v>
      </c>
      <c r="D251" s="32" t="s">
        <v>26</v>
      </c>
      <c r="E251" s="33"/>
      <c r="F251" s="33"/>
      <c r="G251" s="38">
        <v>1710861</v>
      </c>
    </row>
    <row r="252" spans="1:7" ht="14.25" customHeight="1" outlineLevel="1">
      <c r="A252" s="29"/>
      <c r="B252" s="30"/>
      <c r="C252" s="34" t="s">
        <v>28</v>
      </c>
      <c r="D252" s="30" t="s">
        <v>26</v>
      </c>
      <c r="E252" s="35"/>
      <c r="F252" s="35"/>
      <c r="G252" s="39">
        <v>249447</v>
      </c>
    </row>
    <row r="253" spans="1:7" ht="14.25" customHeight="1" outlineLevel="1">
      <c r="A253" s="29"/>
      <c r="B253" s="30"/>
      <c r="C253" s="37" t="s">
        <v>29</v>
      </c>
      <c r="D253" s="32" t="s">
        <v>26</v>
      </c>
      <c r="E253" s="33"/>
      <c r="F253" s="33"/>
      <c r="G253" s="43">
        <v>111930</v>
      </c>
    </row>
    <row r="254" spans="1:7" ht="14.25" customHeight="1" outlineLevel="1">
      <c r="A254" s="29"/>
      <c r="B254" s="30"/>
      <c r="C254" s="34" t="s">
        <v>30</v>
      </c>
      <c r="D254" s="30" t="s">
        <v>26</v>
      </c>
      <c r="E254" s="35"/>
      <c r="F254" s="35"/>
      <c r="G254" s="36">
        <v>6235505</v>
      </c>
    </row>
    <row r="255" spans="1:7" ht="14.25" customHeight="1" outlineLevel="1">
      <c r="A255" s="29"/>
      <c r="B255" s="30"/>
      <c r="C255" s="34" t="s">
        <v>31</v>
      </c>
      <c r="D255" s="30" t="s">
        <v>26</v>
      </c>
      <c r="E255" s="35"/>
      <c r="F255" s="35"/>
      <c r="G255" s="36">
        <v>5171343</v>
      </c>
    </row>
    <row r="256" spans="1:7" ht="14.25" customHeight="1" outlineLevel="1">
      <c r="A256" s="29"/>
      <c r="B256" s="30"/>
      <c r="C256" s="34" t="s">
        <v>32</v>
      </c>
      <c r="D256" s="30" t="s">
        <v>33</v>
      </c>
      <c r="E256" s="44">
        <v>482</v>
      </c>
      <c r="F256" s="35"/>
      <c r="G256" s="35"/>
    </row>
    <row r="257" spans="1:7" ht="5.85" customHeight="1" outlineLevel="1">
      <c r="A257" s="40"/>
      <c r="B257" s="41"/>
      <c r="C257" s="41"/>
      <c r="D257" s="41"/>
      <c r="E257" s="41"/>
      <c r="F257" s="41"/>
      <c r="G257" s="42"/>
    </row>
    <row r="258" spans="1:7" ht="14.25" customHeight="1" outlineLevel="1">
      <c r="A258" s="45">
        <v>16</v>
      </c>
      <c r="B258" s="46" t="s">
        <v>273</v>
      </c>
      <c r="C258" s="47" t="s">
        <v>274</v>
      </c>
      <c r="D258" s="46" t="s">
        <v>275</v>
      </c>
      <c r="E258" s="48">
        <v>371</v>
      </c>
      <c r="F258" s="73">
        <v>13938.93</v>
      </c>
      <c r="G258" s="62">
        <v>5171343</v>
      </c>
    </row>
    <row r="259" spans="1:7" ht="5.85" customHeight="1" outlineLevel="1">
      <c r="A259" s="40"/>
      <c r="B259" s="41"/>
      <c r="C259" s="41"/>
      <c r="D259" s="41"/>
      <c r="E259" s="41"/>
      <c r="F259" s="41"/>
      <c r="G259" s="42"/>
    </row>
    <row r="260" spans="1:7" ht="27.75" customHeight="1" outlineLevel="1">
      <c r="A260" s="45">
        <v>17</v>
      </c>
      <c r="B260" s="46" t="s">
        <v>276</v>
      </c>
      <c r="C260" s="47" t="s">
        <v>277</v>
      </c>
      <c r="D260" s="46" t="s">
        <v>218</v>
      </c>
      <c r="E260" s="49">
        <v>1484</v>
      </c>
      <c r="F260" s="48">
        <v>33</v>
      </c>
      <c r="G260" s="49">
        <v>48972</v>
      </c>
    </row>
    <row r="261" spans="1:7" ht="5.85" customHeight="1" outlineLevel="1">
      <c r="A261" s="40"/>
      <c r="B261" s="41"/>
      <c r="C261" s="41"/>
      <c r="D261" s="41"/>
      <c r="E261" s="41"/>
      <c r="F261" s="41"/>
      <c r="G261" s="42"/>
    </row>
    <row r="262" spans="1:7" ht="27.75" customHeight="1" outlineLevel="1">
      <c r="A262" s="45">
        <v>18</v>
      </c>
      <c r="B262" s="46" t="s">
        <v>278</v>
      </c>
      <c r="C262" s="47" t="s">
        <v>279</v>
      </c>
      <c r="D262" s="46" t="s">
        <v>184</v>
      </c>
      <c r="E262" s="70">
        <v>1.33812</v>
      </c>
      <c r="F262" s="49">
        <v>370622</v>
      </c>
      <c r="G262" s="49">
        <v>495937</v>
      </c>
    </row>
    <row r="263" spans="1:7" ht="5.85" customHeight="1" outlineLevel="1">
      <c r="A263" s="40"/>
      <c r="B263" s="41"/>
      <c r="C263" s="41"/>
      <c r="D263" s="41"/>
      <c r="E263" s="41"/>
      <c r="F263" s="41"/>
      <c r="G263" s="42"/>
    </row>
    <row r="264" spans="1:7" ht="42" customHeight="1" outlineLevel="1">
      <c r="A264" s="45">
        <v>19</v>
      </c>
      <c r="B264" s="46" t="s">
        <v>280</v>
      </c>
      <c r="C264" s="47" t="s">
        <v>281</v>
      </c>
      <c r="D264" s="46" t="s">
        <v>193</v>
      </c>
      <c r="E264" s="72">
        <v>90.72</v>
      </c>
      <c r="F264" s="48">
        <v>461</v>
      </c>
      <c r="G264" s="49">
        <v>41822</v>
      </c>
    </row>
    <row r="265" spans="1:7" outlineLevel="1">
      <c r="A265" s="50"/>
      <c r="B265" s="51" t="s">
        <v>108</v>
      </c>
      <c r="C265" s="90"/>
      <c r="D265" s="91"/>
      <c r="E265" s="91"/>
      <c r="F265" s="91"/>
      <c r="G265" s="92"/>
    </row>
    <row r="266" spans="1:7" ht="14.25" customHeight="1" outlineLevel="2">
      <c r="A266" s="29"/>
      <c r="B266" s="30"/>
      <c r="C266" s="31" t="s">
        <v>24</v>
      </c>
      <c r="D266" s="32"/>
      <c r="E266" s="33"/>
      <c r="F266" s="33"/>
      <c r="G266" s="33"/>
    </row>
    <row r="267" spans="1:7" ht="14.25" customHeight="1" outlineLevel="2">
      <c r="A267" s="29" t="s">
        <v>282</v>
      </c>
      <c r="B267" s="30"/>
      <c r="C267" s="34" t="s">
        <v>25</v>
      </c>
      <c r="D267" s="30"/>
      <c r="E267" s="35"/>
      <c r="F267" s="44">
        <v>236</v>
      </c>
      <c r="G267" s="39">
        <v>21410</v>
      </c>
    </row>
    <row r="268" spans="1:7" ht="14.25" customHeight="1" outlineLevel="2">
      <c r="A268" s="29"/>
      <c r="B268" s="30"/>
      <c r="C268" s="37" t="s">
        <v>27</v>
      </c>
      <c r="D268" s="32"/>
      <c r="E268" s="33"/>
      <c r="F268" s="52">
        <v>123</v>
      </c>
      <c r="G268" s="43">
        <v>11159</v>
      </c>
    </row>
    <row r="269" spans="1:7" ht="25.5" customHeight="1" outlineLevel="3">
      <c r="A269" s="29" t="s">
        <v>283</v>
      </c>
      <c r="B269" s="30" t="s">
        <v>284</v>
      </c>
      <c r="C269" s="53" t="s">
        <v>285</v>
      </c>
      <c r="D269" s="30" t="s">
        <v>33</v>
      </c>
      <c r="E269" s="54">
        <v>3.9419654</v>
      </c>
      <c r="F269" s="39">
        <v>5428</v>
      </c>
      <c r="G269" s="39">
        <v>21397</v>
      </c>
    </row>
    <row r="270" spans="1:7" ht="14.25" customHeight="1" outlineLevel="2">
      <c r="A270" s="29" t="s">
        <v>286</v>
      </c>
      <c r="B270" s="30"/>
      <c r="C270" s="34" t="s">
        <v>28</v>
      </c>
      <c r="D270" s="30"/>
      <c r="E270" s="35"/>
      <c r="F270" s="44">
        <v>7</v>
      </c>
      <c r="G270" s="44">
        <v>635</v>
      </c>
    </row>
    <row r="271" spans="1:7" ht="14.25" customHeight="1" outlineLevel="2">
      <c r="A271" s="29"/>
      <c r="B271" s="30"/>
      <c r="C271" s="37" t="s">
        <v>29</v>
      </c>
      <c r="D271" s="32"/>
      <c r="E271" s="33"/>
      <c r="F271" s="52">
        <v>2</v>
      </c>
      <c r="G271" s="52">
        <v>181</v>
      </c>
    </row>
    <row r="272" spans="1:7" ht="14.25" customHeight="1" outlineLevel="3">
      <c r="A272" s="29" t="s">
        <v>287</v>
      </c>
      <c r="B272" s="30" t="s">
        <v>288</v>
      </c>
      <c r="C272" s="53" t="s">
        <v>289</v>
      </c>
      <c r="D272" s="30" t="s">
        <v>44</v>
      </c>
      <c r="E272" s="54">
        <v>1.85069E-2</v>
      </c>
      <c r="F272" s="44">
        <v>37</v>
      </c>
      <c r="G272" s="44">
        <v>1</v>
      </c>
    </row>
    <row r="273" spans="1:7" ht="14.25" customHeight="1" outlineLevel="3">
      <c r="A273" s="29" t="s">
        <v>290</v>
      </c>
      <c r="B273" s="30" t="s">
        <v>118</v>
      </c>
      <c r="C273" s="53" t="s">
        <v>119</v>
      </c>
      <c r="D273" s="30" t="s">
        <v>44</v>
      </c>
      <c r="E273" s="54">
        <v>1.85069E-2</v>
      </c>
      <c r="F273" s="39">
        <v>11829</v>
      </c>
      <c r="G273" s="44">
        <v>219</v>
      </c>
    </row>
    <row r="274" spans="1:7" ht="14.25" customHeight="1" outlineLevel="3">
      <c r="A274" s="29"/>
      <c r="B274" s="30"/>
      <c r="C274" s="55" t="s">
        <v>45</v>
      </c>
      <c r="D274" s="32" t="s">
        <v>33</v>
      </c>
      <c r="E274" s="56">
        <v>1.85069E-2</v>
      </c>
      <c r="F274" s="43">
        <v>3091</v>
      </c>
      <c r="G274" s="52">
        <v>57</v>
      </c>
    </row>
    <row r="275" spans="1:7" ht="14.25" customHeight="1" outlineLevel="3">
      <c r="A275" s="29" t="s">
        <v>291</v>
      </c>
      <c r="B275" s="30" t="s">
        <v>141</v>
      </c>
      <c r="C275" s="53" t="s">
        <v>142</v>
      </c>
      <c r="D275" s="30" t="s">
        <v>44</v>
      </c>
      <c r="E275" s="54">
        <v>1.85069E-2</v>
      </c>
      <c r="F275" s="39">
        <v>8793</v>
      </c>
      <c r="G275" s="44">
        <v>163</v>
      </c>
    </row>
    <row r="276" spans="1:7" ht="14.25" customHeight="1" outlineLevel="3">
      <c r="A276" s="29"/>
      <c r="B276" s="30"/>
      <c r="C276" s="55" t="s">
        <v>45</v>
      </c>
      <c r="D276" s="32" t="s">
        <v>33</v>
      </c>
      <c r="E276" s="56">
        <v>1.85069E-2</v>
      </c>
      <c r="F276" s="43">
        <v>3091</v>
      </c>
      <c r="G276" s="52">
        <v>57</v>
      </c>
    </row>
    <row r="277" spans="1:7" ht="25.5" customHeight="1" outlineLevel="3">
      <c r="A277" s="29" t="s">
        <v>292</v>
      </c>
      <c r="B277" s="30" t="s">
        <v>293</v>
      </c>
      <c r="C277" s="53" t="s">
        <v>294</v>
      </c>
      <c r="D277" s="30" t="s">
        <v>44</v>
      </c>
      <c r="E277" s="54">
        <v>1.2029472000000001</v>
      </c>
      <c r="F277" s="44">
        <v>201</v>
      </c>
      <c r="G277" s="44">
        <v>242</v>
      </c>
    </row>
    <row r="278" spans="1:7" ht="14.25" customHeight="1" outlineLevel="2">
      <c r="A278" s="29" t="s">
        <v>295</v>
      </c>
      <c r="B278" s="30"/>
      <c r="C278" s="34" t="s">
        <v>30</v>
      </c>
      <c r="D278" s="30"/>
      <c r="E278" s="35"/>
      <c r="F278" s="44">
        <v>218</v>
      </c>
      <c r="G278" s="39">
        <v>19777</v>
      </c>
    </row>
    <row r="279" spans="1:7" ht="14.25" customHeight="1" outlineLevel="3">
      <c r="A279" s="29" t="s">
        <v>296</v>
      </c>
      <c r="B279" s="30" t="s">
        <v>297</v>
      </c>
      <c r="C279" s="53" t="s">
        <v>298</v>
      </c>
      <c r="D279" s="30" t="s">
        <v>184</v>
      </c>
      <c r="E279" s="54">
        <v>2.5401999999999998E-3</v>
      </c>
      <c r="F279" s="39">
        <v>762834</v>
      </c>
      <c r="G279" s="39">
        <v>1938</v>
      </c>
    </row>
    <row r="280" spans="1:7" ht="14.25" customHeight="1" outlineLevel="3">
      <c r="A280" s="29" t="s">
        <v>299</v>
      </c>
      <c r="B280" s="30" t="s">
        <v>300</v>
      </c>
      <c r="C280" s="53" t="s">
        <v>301</v>
      </c>
      <c r="D280" s="30" t="s">
        <v>184</v>
      </c>
      <c r="E280" s="54">
        <v>1.63296E-2</v>
      </c>
      <c r="F280" s="36">
        <v>1095348</v>
      </c>
      <c r="G280" s="39">
        <v>17887</v>
      </c>
    </row>
    <row r="281" spans="1:7" ht="5.85" customHeight="1" outlineLevel="1">
      <c r="A281" s="40"/>
      <c r="B281" s="41"/>
      <c r="C281" s="41"/>
      <c r="D281" s="41"/>
      <c r="E281" s="41"/>
      <c r="F281" s="41"/>
      <c r="G281" s="42"/>
    </row>
    <row r="282" spans="1:7" ht="27.75" customHeight="1" outlineLevel="1">
      <c r="A282" s="45">
        <v>20</v>
      </c>
      <c r="B282" s="46" t="s">
        <v>302</v>
      </c>
      <c r="C282" s="47" t="s">
        <v>303</v>
      </c>
      <c r="D282" s="46" t="s">
        <v>304</v>
      </c>
      <c r="E282" s="68">
        <v>617.4</v>
      </c>
      <c r="F282" s="49">
        <v>14846</v>
      </c>
      <c r="G282" s="62">
        <v>9165920</v>
      </c>
    </row>
    <row r="283" spans="1:7" outlineLevel="1">
      <c r="A283" s="50"/>
      <c r="B283" s="51" t="s">
        <v>108</v>
      </c>
      <c r="C283" s="90"/>
      <c r="D283" s="91"/>
      <c r="E283" s="91"/>
      <c r="F283" s="91"/>
      <c r="G283" s="92"/>
    </row>
    <row r="284" spans="1:7" ht="14.25" customHeight="1" outlineLevel="2">
      <c r="A284" s="29"/>
      <c r="B284" s="30"/>
      <c r="C284" s="31" t="s">
        <v>24</v>
      </c>
      <c r="D284" s="32"/>
      <c r="E284" s="33"/>
      <c r="F284" s="33"/>
      <c r="G284" s="33"/>
    </row>
    <row r="285" spans="1:7" ht="14.25" customHeight="1" outlineLevel="2">
      <c r="A285" s="29" t="s">
        <v>305</v>
      </c>
      <c r="B285" s="30"/>
      <c r="C285" s="34" t="s">
        <v>25</v>
      </c>
      <c r="D285" s="30"/>
      <c r="E285" s="35"/>
      <c r="F285" s="39">
        <v>5258</v>
      </c>
      <c r="G285" s="36">
        <v>3246289</v>
      </c>
    </row>
    <row r="286" spans="1:7" ht="14.25" customHeight="1" outlineLevel="2">
      <c r="A286" s="29"/>
      <c r="B286" s="30"/>
      <c r="C286" s="37" t="s">
        <v>27</v>
      </c>
      <c r="D286" s="32"/>
      <c r="E286" s="33"/>
      <c r="F286" s="43">
        <v>2753</v>
      </c>
      <c r="G286" s="38">
        <v>1699702</v>
      </c>
    </row>
    <row r="287" spans="1:7" ht="25.5" customHeight="1" outlineLevel="3">
      <c r="A287" s="29" t="s">
        <v>306</v>
      </c>
      <c r="B287" s="30" t="s">
        <v>307</v>
      </c>
      <c r="C287" s="53" t="s">
        <v>308</v>
      </c>
      <c r="D287" s="30" t="s">
        <v>33</v>
      </c>
      <c r="E287" s="59">
        <v>434.52611999999999</v>
      </c>
      <c r="F287" s="39">
        <v>7471</v>
      </c>
      <c r="G287" s="36">
        <v>3246345</v>
      </c>
    </row>
    <row r="288" spans="1:7" ht="14.25" customHeight="1" outlineLevel="2">
      <c r="A288" s="29" t="s">
        <v>309</v>
      </c>
      <c r="B288" s="30"/>
      <c r="C288" s="34" t="s">
        <v>28</v>
      </c>
      <c r="D288" s="30"/>
      <c r="E288" s="35"/>
      <c r="F288" s="44">
        <v>403</v>
      </c>
      <c r="G288" s="39">
        <v>248812</v>
      </c>
    </row>
    <row r="289" spans="1:7" ht="14.25" customHeight="1" outlineLevel="2">
      <c r="A289" s="29"/>
      <c r="B289" s="30"/>
      <c r="C289" s="37" t="s">
        <v>29</v>
      </c>
      <c r="D289" s="32"/>
      <c r="E289" s="33"/>
      <c r="F289" s="52">
        <v>181</v>
      </c>
      <c r="G289" s="43">
        <v>111749</v>
      </c>
    </row>
    <row r="290" spans="1:7" ht="14.25" customHeight="1" outlineLevel="3">
      <c r="A290" s="29" t="s">
        <v>310</v>
      </c>
      <c r="B290" s="30" t="s">
        <v>311</v>
      </c>
      <c r="C290" s="53" t="s">
        <v>312</v>
      </c>
      <c r="D290" s="30" t="s">
        <v>44</v>
      </c>
      <c r="E290" s="54">
        <v>38.855451600000002</v>
      </c>
      <c r="F290" s="39">
        <v>5360</v>
      </c>
      <c r="G290" s="39">
        <v>208265</v>
      </c>
    </row>
    <row r="291" spans="1:7" ht="14.25" customHeight="1" outlineLevel="3">
      <c r="A291" s="29"/>
      <c r="B291" s="30"/>
      <c r="C291" s="55" t="s">
        <v>45</v>
      </c>
      <c r="D291" s="32" t="s">
        <v>33</v>
      </c>
      <c r="E291" s="56">
        <v>38.855451600000002</v>
      </c>
      <c r="F291" s="43">
        <v>2588</v>
      </c>
      <c r="G291" s="43">
        <v>100558</v>
      </c>
    </row>
    <row r="292" spans="1:7" ht="14.25" customHeight="1" outlineLevel="3">
      <c r="A292" s="29" t="s">
        <v>313</v>
      </c>
      <c r="B292" s="30" t="s">
        <v>314</v>
      </c>
      <c r="C292" s="53" t="s">
        <v>315</v>
      </c>
      <c r="D292" s="30" t="s">
        <v>44</v>
      </c>
      <c r="E292" s="64">
        <v>188.92439999999999</v>
      </c>
      <c r="F292" s="44">
        <v>55</v>
      </c>
      <c r="G292" s="39">
        <v>10391</v>
      </c>
    </row>
    <row r="293" spans="1:7" ht="14.25" customHeight="1" outlineLevel="3">
      <c r="A293" s="29" t="s">
        <v>316</v>
      </c>
      <c r="B293" s="30" t="s">
        <v>317</v>
      </c>
      <c r="C293" s="53" t="s">
        <v>318</v>
      </c>
      <c r="D293" s="30" t="s">
        <v>44</v>
      </c>
      <c r="E293" s="59">
        <v>1.57437</v>
      </c>
      <c r="F293" s="39">
        <v>6615</v>
      </c>
      <c r="G293" s="39">
        <v>10414</v>
      </c>
    </row>
    <row r="294" spans="1:7" ht="14.25" customHeight="1" outlineLevel="3">
      <c r="A294" s="29"/>
      <c r="B294" s="30"/>
      <c r="C294" s="55" t="s">
        <v>45</v>
      </c>
      <c r="D294" s="32" t="s">
        <v>33</v>
      </c>
      <c r="E294" s="60">
        <v>1.57437</v>
      </c>
      <c r="F294" s="43">
        <v>2588</v>
      </c>
      <c r="G294" s="43">
        <v>4074</v>
      </c>
    </row>
    <row r="295" spans="1:7" ht="14.25" customHeight="1" outlineLevel="3">
      <c r="A295" s="29" t="s">
        <v>319</v>
      </c>
      <c r="B295" s="30" t="s">
        <v>141</v>
      </c>
      <c r="C295" s="53" t="s">
        <v>142</v>
      </c>
      <c r="D295" s="30" t="s">
        <v>44</v>
      </c>
      <c r="E295" s="54">
        <v>2.2670927999999999</v>
      </c>
      <c r="F295" s="39">
        <v>8793</v>
      </c>
      <c r="G295" s="39">
        <v>19935</v>
      </c>
    </row>
    <row r="296" spans="1:7" ht="14.25" customHeight="1" outlineLevel="3">
      <c r="A296" s="29"/>
      <c r="B296" s="30"/>
      <c r="C296" s="55" t="s">
        <v>45</v>
      </c>
      <c r="D296" s="32" t="s">
        <v>33</v>
      </c>
      <c r="E296" s="56">
        <v>2.2670927999999999</v>
      </c>
      <c r="F296" s="43">
        <v>3091</v>
      </c>
      <c r="G296" s="43">
        <v>7008</v>
      </c>
    </row>
    <row r="297" spans="1:7" ht="14.25" customHeight="1" outlineLevel="2">
      <c r="A297" s="29" t="s">
        <v>320</v>
      </c>
      <c r="B297" s="30"/>
      <c r="C297" s="34" t="s">
        <v>30</v>
      </c>
      <c r="D297" s="30"/>
      <c r="E297" s="35"/>
      <c r="F297" s="39">
        <v>9185</v>
      </c>
      <c r="G297" s="36">
        <v>5670819</v>
      </c>
    </row>
    <row r="298" spans="1:7" ht="14.25" customHeight="1" outlineLevel="3">
      <c r="A298" s="29" t="s">
        <v>321</v>
      </c>
      <c r="B298" s="30" t="s">
        <v>322</v>
      </c>
      <c r="C298" s="53" t="s">
        <v>323</v>
      </c>
      <c r="D298" s="30" t="s">
        <v>189</v>
      </c>
      <c r="E298" s="63">
        <v>101.871</v>
      </c>
      <c r="F298" s="44">
        <v>559</v>
      </c>
      <c r="G298" s="39">
        <v>56946</v>
      </c>
    </row>
    <row r="299" spans="1:7" ht="14.25" customHeight="1" outlineLevel="3">
      <c r="A299" s="29" t="s">
        <v>324</v>
      </c>
      <c r="B299" s="30" t="s">
        <v>325</v>
      </c>
      <c r="C299" s="53" t="s">
        <v>326</v>
      </c>
      <c r="D299" s="30" t="s">
        <v>184</v>
      </c>
      <c r="E299" s="58">
        <v>2.4263819999999998</v>
      </c>
      <c r="F299" s="39">
        <v>39880</v>
      </c>
      <c r="G299" s="39">
        <v>96764</v>
      </c>
    </row>
    <row r="300" spans="1:7" ht="14.25" customHeight="1" outlineLevel="3">
      <c r="A300" s="29" t="s">
        <v>327</v>
      </c>
      <c r="B300" s="30" t="s">
        <v>328</v>
      </c>
      <c r="C300" s="53" t="s">
        <v>329</v>
      </c>
      <c r="D300" s="30" t="s">
        <v>184</v>
      </c>
      <c r="E300" s="58">
        <v>7.4088000000000001E-2</v>
      </c>
      <c r="F300" s="39">
        <v>616675</v>
      </c>
      <c r="G300" s="39">
        <v>45688</v>
      </c>
    </row>
    <row r="301" spans="1:7" ht="14.25" customHeight="1" outlineLevel="3">
      <c r="A301" s="29" t="s">
        <v>330</v>
      </c>
      <c r="B301" s="30" t="s">
        <v>331</v>
      </c>
      <c r="C301" s="53" t="s">
        <v>332</v>
      </c>
      <c r="D301" s="30" t="s">
        <v>184</v>
      </c>
      <c r="E301" s="58">
        <v>0.68531399999999998</v>
      </c>
      <c r="F301" s="39">
        <v>491269</v>
      </c>
      <c r="G301" s="39">
        <v>336674</v>
      </c>
    </row>
    <row r="302" spans="1:7" ht="14.25" customHeight="1" outlineLevel="3">
      <c r="A302" s="29" t="s">
        <v>333</v>
      </c>
      <c r="B302" s="30" t="s">
        <v>334</v>
      </c>
      <c r="C302" s="53" t="s">
        <v>335</v>
      </c>
      <c r="D302" s="30" t="s">
        <v>189</v>
      </c>
      <c r="E302" s="64">
        <v>11.730600000000001</v>
      </c>
      <c r="F302" s="39">
        <v>6053</v>
      </c>
      <c r="G302" s="39">
        <v>71005</v>
      </c>
    </row>
    <row r="303" spans="1:7" ht="14.25" customHeight="1" outlineLevel="3">
      <c r="A303" s="29" t="s">
        <v>336</v>
      </c>
      <c r="B303" s="30" t="s">
        <v>337</v>
      </c>
      <c r="C303" s="53" t="s">
        <v>338</v>
      </c>
      <c r="D303" s="30" t="s">
        <v>184</v>
      </c>
      <c r="E303" s="58">
        <v>2.1362040000000002</v>
      </c>
      <c r="F303" s="36">
        <v>1900612</v>
      </c>
      <c r="G303" s="36">
        <v>4060095</v>
      </c>
    </row>
    <row r="304" spans="1:7" ht="14.25" customHeight="1" outlineLevel="3">
      <c r="A304" s="29" t="s">
        <v>339</v>
      </c>
      <c r="B304" s="30" t="s">
        <v>340</v>
      </c>
      <c r="C304" s="53" t="s">
        <v>341</v>
      </c>
      <c r="D304" s="30" t="s">
        <v>184</v>
      </c>
      <c r="E304" s="54">
        <v>0.27968219999999999</v>
      </c>
      <c r="F304" s="36">
        <v>3526145</v>
      </c>
      <c r="G304" s="39">
        <v>986200</v>
      </c>
    </row>
    <row r="305" spans="1:7" ht="25.5" customHeight="1" outlineLevel="3">
      <c r="A305" s="29" t="s">
        <v>342</v>
      </c>
      <c r="B305" s="30" t="s">
        <v>343</v>
      </c>
      <c r="C305" s="53" t="s">
        <v>344</v>
      </c>
      <c r="D305" s="30" t="s">
        <v>44</v>
      </c>
      <c r="E305" s="64">
        <v>4.9391999999999996</v>
      </c>
      <c r="F305" s="39">
        <v>1825</v>
      </c>
      <c r="G305" s="39">
        <v>9014</v>
      </c>
    </row>
    <row r="306" spans="1:7" ht="49.5" customHeight="1" outlineLevel="3">
      <c r="A306" s="29" t="s">
        <v>345</v>
      </c>
      <c r="B306" s="30" t="s">
        <v>346</v>
      </c>
      <c r="C306" s="53" t="s">
        <v>347</v>
      </c>
      <c r="D306" s="30" t="s">
        <v>44</v>
      </c>
      <c r="E306" s="64">
        <v>6.7914000000000003</v>
      </c>
      <c r="F306" s="44">
        <v>625</v>
      </c>
      <c r="G306" s="39">
        <v>4245</v>
      </c>
    </row>
    <row r="307" spans="1:7" ht="25.5" customHeight="1" outlineLevel="3">
      <c r="A307" s="29" t="s">
        <v>348</v>
      </c>
      <c r="B307" s="30" t="s">
        <v>349</v>
      </c>
      <c r="C307" s="53" t="s">
        <v>350</v>
      </c>
      <c r="D307" s="30" t="s">
        <v>44</v>
      </c>
      <c r="E307" s="64">
        <v>8.0261999999999993</v>
      </c>
      <c r="F307" s="44">
        <v>420</v>
      </c>
      <c r="G307" s="39">
        <v>3371</v>
      </c>
    </row>
    <row r="308" spans="1:7" ht="25.5" customHeight="1" outlineLevel="3">
      <c r="A308" s="29" t="s">
        <v>351</v>
      </c>
      <c r="B308" s="30" t="s">
        <v>352</v>
      </c>
      <c r="C308" s="53" t="s">
        <v>353</v>
      </c>
      <c r="D308" s="30" t="s">
        <v>218</v>
      </c>
      <c r="E308" s="64">
        <v>11.113200000000001</v>
      </c>
      <c r="F308" s="44">
        <v>115</v>
      </c>
      <c r="G308" s="39">
        <v>1278</v>
      </c>
    </row>
    <row r="309" spans="1:7" ht="5.85" customHeight="1" outlineLevel="1">
      <c r="A309" s="40"/>
      <c r="B309" s="41"/>
      <c r="C309" s="41"/>
      <c r="D309" s="41"/>
      <c r="E309" s="41"/>
      <c r="F309" s="41"/>
      <c r="G309" s="42"/>
    </row>
    <row r="310" spans="1:7" ht="14.25" customHeight="1">
      <c r="A310" s="24"/>
      <c r="B310" s="25" t="s">
        <v>354</v>
      </c>
      <c r="C310" s="26" t="s">
        <v>355</v>
      </c>
      <c r="D310" s="25"/>
      <c r="E310" s="27"/>
      <c r="F310" s="27"/>
      <c r="G310" s="28">
        <v>1498868</v>
      </c>
    </row>
    <row r="311" spans="1:7" ht="14.25" customHeight="1" outlineLevel="1">
      <c r="A311" s="29"/>
      <c r="B311" s="30"/>
      <c r="C311" s="31" t="s">
        <v>24</v>
      </c>
      <c r="D311" s="32"/>
      <c r="E311" s="33"/>
      <c r="F311" s="33"/>
      <c r="G311" s="33"/>
    </row>
    <row r="312" spans="1:7" ht="14.25" customHeight="1" outlineLevel="1">
      <c r="A312" s="29"/>
      <c r="B312" s="30"/>
      <c r="C312" s="34" t="s">
        <v>25</v>
      </c>
      <c r="D312" s="30" t="s">
        <v>26</v>
      </c>
      <c r="E312" s="35"/>
      <c r="F312" s="35"/>
      <c r="G312" s="39">
        <v>851988</v>
      </c>
    </row>
    <row r="313" spans="1:7" ht="14.25" customHeight="1" outlineLevel="1">
      <c r="A313" s="29"/>
      <c r="B313" s="30"/>
      <c r="C313" s="37" t="s">
        <v>27</v>
      </c>
      <c r="D313" s="32" t="s">
        <v>26</v>
      </c>
      <c r="E313" s="33"/>
      <c r="F313" s="33"/>
      <c r="G313" s="43">
        <v>441884</v>
      </c>
    </row>
    <row r="314" spans="1:7" ht="14.25" customHeight="1" outlineLevel="1">
      <c r="A314" s="29"/>
      <c r="B314" s="30"/>
      <c r="C314" s="34" t="s">
        <v>28</v>
      </c>
      <c r="D314" s="30" t="s">
        <v>26</v>
      </c>
      <c r="E314" s="35"/>
      <c r="F314" s="35"/>
      <c r="G314" s="39">
        <v>20528</v>
      </c>
    </row>
    <row r="315" spans="1:7" ht="14.25" customHeight="1" outlineLevel="1">
      <c r="A315" s="29"/>
      <c r="B315" s="30"/>
      <c r="C315" s="37" t="s">
        <v>29</v>
      </c>
      <c r="D315" s="32" t="s">
        <v>26</v>
      </c>
      <c r="E315" s="33"/>
      <c r="F315" s="33"/>
      <c r="G315" s="43">
        <v>6701</v>
      </c>
    </row>
    <row r="316" spans="1:7" ht="14.25" customHeight="1" outlineLevel="1">
      <c r="A316" s="29"/>
      <c r="B316" s="30"/>
      <c r="C316" s="34" t="s">
        <v>30</v>
      </c>
      <c r="D316" s="30" t="s">
        <v>26</v>
      </c>
      <c r="E316" s="35"/>
      <c r="F316" s="35"/>
      <c r="G316" s="39">
        <v>626352</v>
      </c>
    </row>
    <row r="317" spans="1:7" ht="14.25" customHeight="1" outlineLevel="1">
      <c r="A317" s="29"/>
      <c r="B317" s="30"/>
      <c r="C317" s="34" t="s">
        <v>32</v>
      </c>
      <c r="D317" s="30" t="s">
        <v>33</v>
      </c>
      <c r="E317" s="44">
        <v>140</v>
      </c>
      <c r="F317" s="35"/>
      <c r="G317" s="35"/>
    </row>
    <row r="318" spans="1:7" ht="5.85" customHeight="1" outlineLevel="1">
      <c r="A318" s="40"/>
      <c r="B318" s="41"/>
      <c r="C318" s="41"/>
      <c r="D318" s="41"/>
      <c r="E318" s="41"/>
      <c r="F318" s="41"/>
      <c r="G318" s="42"/>
    </row>
    <row r="319" spans="1:7" ht="27.75" customHeight="1" outlineLevel="1">
      <c r="A319" s="45">
        <v>21</v>
      </c>
      <c r="B319" s="46" t="s">
        <v>356</v>
      </c>
      <c r="C319" s="47" t="s">
        <v>357</v>
      </c>
      <c r="D319" s="46" t="s">
        <v>358</v>
      </c>
      <c r="E319" s="48">
        <v>75</v>
      </c>
      <c r="F319" s="49">
        <v>14958</v>
      </c>
      <c r="G319" s="62">
        <v>1121850</v>
      </c>
    </row>
    <row r="320" spans="1:7" outlineLevel="1">
      <c r="A320" s="50"/>
      <c r="B320" s="51" t="s">
        <v>39</v>
      </c>
      <c r="C320" s="90"/>
      <c r="D320" s="91"/>
      <c r="E320" s="91"/>
      <c r="F320" s="91"/>
      <c r="G320" s="92"/>
    </row>
    <row r="321" spans="1:7" ht="14.25" customHeight="1" outlineLevel="2">
      <c r="A321" s="29"/>
      <c r="B321" s="30"/>
      <c r="C321" s="31" t="s">
        <v>24</v>
      </c>
      <c r="D321" s="32"/>
      <c r="E321" s="33"/>
      <c r="F321" s="33"/>
      <c r="G321" s="33"/>
    </row>
    <row r="322" spans="1:7" ht="14.25" customHeight="1" outlineLevel="2">
      <c r="A322" s="29" t="s">
        <v>359</v>
      </c>
      <c r="B322" s="30"/>
      <c r="C322" s="34" t="s">
        <v>25</v>
      </c>
      <c r="D322" s="30"/>
      <c r="E322" s="35"/>
      <c r="F322" s="39">
        <v>11201</v>
      </c>
      <c r="G322" s="39">
        <v>840075</v>
      </c>
    </row>
    <row r="323" spans="1:7" ht="14.25" customHeight="1" outlineLevel="2">
      <c r="A323" s="29"/>
      <c r="B323" s="30"/>
      <c r="C323" s="37" t="s">
        <v>27</v>
      </c>
      <c r="D323" s="32"/>
      <c r="E323" s="33"/>
      <c r="F323" s="43">
        <v>5809</v>
      </c>
      <c r="G323" s="43">
        <v>435675</v>
      </c>
    </row>
    <row r="324" spans="1:7" ht="25.5" customHeight="1" outlineLevel="3">
      <c r="A324" s="29" t="s">
        <v>360</v>
      </c>
      <c r="B324" s="30" t="s">
        <v>361</v>
      </c>
      <c r="C324" s="53" t="s">
        <v>362</v>
      </c>
      <c r="D324" s="30" t="s">
        <v>33</v>
      </c>
      <c r="E324" s="67">
        <v>135.72</v>
      </c>
      <c r="F324" s="39">
        <v>6190</v>
      </c>
      <c r="G324" s="39">
        <v>840107</v>
      </c>
    </row>
    <row r="325" spans="1:7" ht="14.25" customHeight="1" outlineLevel="2">
      <c r="A325" s="29" t="s">
        <v>363</v>
      </c>
      <c r="B325" s="30"/>
      <c r="C325" s="34" t="s">
        <v>28</v>
      </c>
      <c r="D325" s="30"/>
      <c r="E325" s="35"/>
      <c r="F325" s="44">
        <v>269</v>
      </c>
      <c r="G325" s="39">
        <v>20175</v>
      </c>
    </row>
    <row r="326" spans="1:7" ht="14.25" customHeight="1" outlineLevel="2">
      <c r="A326" s="29"/>
      <c r="B326" s="30"/>
      <c r="C326" s="37" t="s">
        <v>29</v>
      </c>
      <c r="D326" s="32"/>
      <c r="E326" s="33"/>
      <c r="F326" s="52">
        <v>88</v>
      </c>
      <c r="G326" s="43">
        <v>6600</v>
      </c>
    </row>
    <row r="327" spans="1:7" ht="14.25" customHeight="1" outlineLevel="3">
      <c r="A327" s="29" t="s">
        <v>364</v>
      </c>
      <c r="B327" s="30" t="s">
        <v>317</v>
      </c>
      <c r="C327" s="53" t="s">
        <v>318</v>
      </c>
      <c r="D327" s="30" t="s">
        <v>44</v>
      </c>
      <c r="E327" s="64">
        <v>0.31979999999999997</v>
      </c>
      <c r="F327" s="39">
        <v>6615</v>
      </c>
      <c r="G327" s="39">
        <v>2115</v>
      </c>
    </row>
    <row r="328" spans="1:7" ht="14.25" customHeight="1" outlineLevel="3">
      <c r="A328" s="29"/>
      <c r="B328" s="30"/>
      <c r="C328" s="55" t="s">
        <v>45</v>
      </c>
      <c r="D328" s="32" t="s">
        <v>33</v>
      </c>
      <c r="E328" s="65">
        <v>0.31979999999999997</v>
      </c>
      <c r="F328" s="43">
        <v>2588</v>
      </c>
      <c r="G328" s="52">
        <v>828</v>
      </c>
    </row>
    <row r="329" spans="1:7" ht="14.25" customHeight="1" outlineLevel="3">
      <c r="A329" s="29" t="s">
        <v>365</v>
      </c>
      <c r="B329" s="30" t="s">
        <v>164</v>
      </c>
      <c r="C329" s="53" t="s">
        <v>165</v>
      </c>
      <c r="D329" s="30" t="s">
        <v>44</v>
      </c>
      <c r="E329" s="63">
        <v>4.524</v>
      </c>
      <c r="F329" s="44">
        <v>344</v>
      </c>
      <c r="G329" s="39">
        <v>1556</v>
      </c>
    </row>
    <row r="330" spans="1:7" ht="14.25" customHeight="1" outlineLevel="3">
      <c r="A330" s="29" t="s">
        <v>366</v>
      </c>
      <c r="B330" s="30" t="s">
        <v>141</v>
      </c>
      <c r="C330" s="53" t="s">
        <v>142</v>
      </c>
      <c r="D330" s="30" t="s">
        <v>44</v>
      </c>
      <c r="E330" s="64">
        <v>1.8797999999999999</v>
      </c>
      <c r="F330" s="39">
        <v>8793</v>
      </c>
      <c r="G330" s="39">
        <v>16529</v>
      </c>
    </row>
    <row r="331" spans="1:7" ht="14.25" customHeight="1" outlineLevel="3">
      <c r="A331" s="29"/>
      <c r="B331" s="30"/>
      <c r="C331" s="55" t="s">
        <v>45</v>
      </c>
      <c r="D331" s="32" t="s">
        <v>33</v>
      </c>
      <c r="E331" s="65">
        <v>1.8797999999999999</v>
      </c>
      <c r="F331" s="43">
        <v>3091</v>
      </c>
      <c r="G331" s="43">
        <v>5810</v>
      </c>
    </row>
    <row r="332" spans="1:7" ht="14.25" customHeight="1" outlineLevel="2">
      <c r="A332" s="29" t="s">
        <v>367</v>
      </c>
      <c r="B332" s="30"/>
      <c r="C332" s="34" t="s">
        <v>30</v>
      </c>
      <c r="D332" s="30"/>
      <c r="E332" s="35"/>
      <c r="F332" s="39">
        <v>3488</v>
      </c>
      <c r="G332" s="39">
        <v>261600</v>
      </c>
    </row>
    <row r="333" spans="1:7" ht="14.25" customHeight="1" outlineLevel="3">
      <c r="A333" s="29" t="s">
        <v>368</v>
      </c>
      <c r="B333" s="30" t="s">
        <v>369</v>
      </c>
      <c r="C333" s="53" t="s">
        <v>370</v>
      </c>
      <c r="D333" s="30" t="s">
        <v>358</v>
      </c>
      <c r="E333" s="66">
        <v>76.5</v>
      </c>
      <c r="F333" s="39">
        <v>2941</v>
      </c>
      <c r="G333" s="39">
        <v>224987</v>
      </c>
    </row>
    <row r="334" spans="1:7" ht="14.25" customHeight="1" outlineLevel="3">
      <c r="A334" s="29" t="s">
        <v>371</v>
      </c>
      <c r="B334" s="30" t="s">
        <v>372</v>
      </c>
      <c r="C334" s="53" t="s">
        <v>373</v>
      </c>
      <c r="D334" s="30" t="s">
        <v>184</v>
      </c>
      <c r="E334" s="64">
        <v>0.1125</v>
      </c>
      <c r="F334" s="39">
        <v>35405</v>
      </c>
      <c r="G334" s="39">
        <v>3983</v>
      </c>
    </row>
    <row r="335" spans="1:7" ht="14.25" customHeight="1" outlineLevel="3">
      <c r="A335" s="29" t="s">
        <v>374</v>
      </c>
      <c r="B335" s="30" t="s">
        <v>103</v>
      </c>
      <c r="C335" s="53" t="s">
        <v>104</v>
      </c>
      <c r="D335" s="30" t="s">
        <v>83</v>
      </c>
      <c r="E335" s="63">
        <v>7.4999999999999997E-2</v>
      </c>
      <c r="F335" s="44">
        <v>36</v>
      </c>
      <c r="G335" s="44">
        <v>3</v>
      </c>
    </row>
    <row r="336" spans="1:7" ht="14.25" customHeight="1" outlineLevel="3">
      <c r="A336" s="29" t="s">
        <v>375</v>
      </c>
      <c r="B336" s="30" t="s">
        <v>376</v>
      </c>
      <c r="C336" s="53" t="s">
        <v>377</v>
      </c>
      <c r="D336" s="30" t="s">
        <v>189</v>
      </c>
      <c r="E336" s="63">
        <v>0.22500000000000001</v>
      </c>
      <c r="F336" s="39">
        <v>1251</v>
      </c>
      <c r="G336" s="44">
        <v>281</v>
      </c>
    </row>
    <row r="337" spans="1:7" ht="25.5" customHeight="1" outlineLevel="3">
      <c r="A337" s="29" t="s">
        <v>378</v>
      </c>
      <c r="B337" s="30" t="s">
        <v>379</v>
      </c>
      <c r="C337" s="53" t="s">
        <v>380</v>
      </c>
      <c r="D337" s="30" t="s">
        <v>189</v>
      </c>
      <c r="E337" s="44">
        <v>15</v>
      </c>
      <c r="F337" s="39">
        <v>2108</v>
      </c>
      <c r="G337" s="39">
        <v>31620</v>
      </c>
    </row>
    <row r="338" spans="1:7" ht="14.25" customHeight="1" outlineLevel="3">
      <c r="A338" s="29" t="s">
        <v>381</v>
      </c>
      <c r="B338" s="30" t="s">
        <v>382</v>
      </c>
      <c r="C338" s="53" t="s">
        <v>383</v>
      </c>
      <c r="D338" s="30" t="s">
        <v>44</v>
      </c>
      <c r="E338" s="63">
        <v>0.97499999999999998</v>
      </c>
      <c r="F338" s="44">
        <v>420</v>
      </c>
      <c r="G338" s="44">
        <v>410</v>
      </c>
    </row>
    <row r="339" spans="1:7" ht="14.25" customHeight="1" outlineLevel="3">
      <c r="A339" s="29" t="s">
        <v>384</v>
      </c>
      <c r="B339" s="30" t="s">
        <v>385</v>
      </c>
      <c r="C339" s="53" t="s">
        <v>386</v>
      </c>
      <c r="D339" s="30" t="s">
        <v>44</v>
      </c>
      <c r="E339" s="63">
        <v>0.97499999999999998</v>
      </c>
      <c r="F339" s="44">
        <v>210</v>
      </c>
      <c r="G339" s="44">
        <v>205</v>
      </c>
    </row>
    <row r="340" spans="1:7" ht="37.5" customHeight="1" outlineLevel="3">
      <c r="A340" s="29" t="s">
        <v>387</v>
      </c>
      <c r="B340" s="30" t="s">
        <v>388</v>
      </c>
      <c r="C340" s="53" t="s">
        <v>389</v>
      </c>
      <c r="D340" s="30" t="s">
        <v>44</v>
      </c>
      <c r="E340" s="63">
        <v>0.22500000000000001</v>
      </c>
      <c r="F340" s="44">
        <v>210</v>
      </c>
      <c r="G340" s="44">
        <v>47</v>
      </c>
    </row>
    <row r="341" spans="1:7" ht="5.85" customHeight="1" outlineLevel="1">
      <c r="A341" s="40"/>
      <c r="B341" s="41"/>
      <c r="C341" s="41"/>
      <c r="D341" s="41"/>
      <c r="E341" s="41"/>
      <c r="F341" s="41"/>
      <c r="G341" s="42"/>
    </row>
    <row r="342" spans="1:7" ht="42" customHeight="1" outlineLevel="1">
      <c r="A342" s="45">
        <v>22</v>
      </c>
      <c r="B342" s="46" t="s">
        <v>280</v>
      </c>
      <c r="C342" s="47" t="s">
        <v>281</v>
      </c>
      <c r="D342" s="46" t="s">
        <v>193</v>
      </c>
      <c r="E342" s="72">
        <v>50.48</v>
      </c>
      <c r="F342" s="48">
        <v>461</v>
      </c>
      <c r="G342" s="49">
        <v>23271</v>
      </c>
    </row>
    <row r="343" spans="1:7" outlineLevel="1">
      <c r="A343" s="50"/>
      <c r="B343" s="51" t="s">
        <v>108</v>
      </c>
      <c r="C343" s="90"/>
      <c r="D343" s="91"/>
      <c r="E343" s="91"/>
      <c r="F343" s="91"/>
      <c r="G343" s="92"/>
    </row>
    <row r="344" spans="1:7" ht="14.25" customHeight="1" outlineLevel="2">
      <c r="A344" s="29"/>
      <c r="B344" s="30"/>
      <c r="C344" s="31" t="s">
        <v>24</v>
      </c>
      <c r="D344" s="32"/>
      <c r="E344" s="33"/>
      <c r="F344" s="33"/>
      <c r="G344" s="33"/>
    </row>
    <row r="345" spans="1:7" ht="14.25" customHeight="1" outlineLevel="2">
      <c r="A345" s="29" t="s">
        <v>390</v>
      </c>
      <c r="B345" s="30"/>
      <c r="C345" s="34" t="s">
        <v>25</v>
      </c>
      <c r="D345" s="30"/>
      <c r="E345" s="35"/>
      <c r="F345" s="44">
        <v>236</v>
      </c>
      <c r="G345" s="39">
        <v>11913</v>
      </c>
    </row>
    <row r="346" spans="1:7" ht="14.25" customHeight="1" outlineLevel="2">
      <c r="A346" s="29"/>
      <c r="B346" s="30"/>
      <c r="C346" s="37" t="s">
        <v>27</v>
      </c>
      <c r="D346" s="32"/>
      <c r="E346" s="33"/>
      <c r="F346" s="52">
        <v>123</v>
      </c>
      <c r="G346" s="43">
        <v>6209</v>
      </c>
    </row>
    <row r="347" spans="1:7" ht="25.5" customHeight="1" outlineLevel="3">
      <c r="A347" s="29" t="s">
        <v>391</v>
      </c>
      <c r="B347" s="30" t="s">
        <v>284</v>
      </c>
      <c r="C347" s="53" t="s">
        <v>285</v>
      </c>
      <c r="D347" s="30" t="s">
        <v>33</v>
      </c>
      <c r="E347" s="58">
        <v>2.193457</v>
      </c>
      <c r="F347" s="39">
        <v>5428</v>
      </c>
      <c r="G347" s="39">
        <v>11906</v>
      </c>
    </row>
    <row r="348" spans="1:7" ht="14.25" customHeight="1" outlineLevel="2">
      <c r="A348" s="29" t="s">
        <v>392</v>
      </c>
      <c r="B348" s="30"/>
      <c r="C348" s="34" t="s">
        <v>28</v>
      </c>
      <c r="D348" s="30"/>
      <c r="E348" s="35"/>
      <c r="F348" s="44">
        <v>7</v>
      </c>
      <c r="G348" s="44">
        <v>353</v>
      </c>
    </row>
    <row r="349" spans="1:7" ht="14.25" customHeight="1" outlineLevel="2">
      <c r="A349" s="29"/>
      <c r="B349" s="30"/>
      <c r="C349" s="37" t="s">
        <v>29</v>
      </c>
      <c r="D349" s="32"/>
      <c r="E349" s="33"/>
      <c r="F349" s="52">
        <v>2</v>
      </c>
      <c r="G349" s="52">
        <v>101</v>
      </c>
    </row>
    <row r="350" spans="1:7" ht="14.25" customHeight="1" outlineLevel="3">
      <c r="A350" s="29" t="s">
        <v>393</v>
      </c>
      <c r="B350" s="30" t="s">
        <v>288</v>
      </c>
      <c r="C350" s="53" t="s">
        <v>289</v>
      </c>
      <c r="D350" s="30" t="s">
        <v>44</v>
      </c>
      <c r="E350" s="54">
        <v>1.02979E-2</v>
      </c>
      <c r="F350" s="44">
        <v>37</v>
      </c>
      <c r="G350" s="35"/>
    </row>
    <row r="351" spans="1:7" ht="14.25" customHeight="1" outlineLevel="3">
      <c r="A351" s="29" t="s">
        <v>394</v>
      </c>
      <c r="B351" s="30" t="s">
        <v>118</v>
      </c>
      <c r="C351" s="53" t="s">
        <v>119</v>
      </c>
      <c r="D351" s="30" t="s">
        <v>44</v>
      </c>
      <c r="E351" s="54">
        <v>1.02979E-2</v>
      </c>
      <c r="F351" s="39">
        <v>11829</v>
      </c>
      <c r="G351" s="44">
        <v>122</v>
      </c>
    </row>
    <row r="352" spans="1:7" ht="14.25" customHeight="1" outlineLevel="3">
      <c r="A352" s="29"/>
      <c r="B352" s="30"/>
      <c r="C352" s="55" t="s">
        <v>45</v>
      </c>
      <c r="D352" s="32" t="s">
        <v>33</v>
      </c>
      <c r="E352" s="56">
        <v>1.02979E-2</v>
      </c>
      <c r="F352" s="43">
        <v>3091</v>
      </c>
      <c r="G352" s="52">
        <v>32</v>
      </c>
    </row>
    <row r="353" spans="1:7" ht="14.25" customHeight="1" outlineLevel="3">
      <c r="A353" s="29" t="s">
        <v>395</v>
      </c>
      <c r="B353" s="30" t="s">
        <v>141</v>
      </c>
      <c r="C353" s="53" t="s">
        <v>142</v>
      </c>
      <c r="D353" s="30" t="s">
        <v>44</v>
      </c>
      <c r="E353" s="54">
        <v>1.02979E-2</v>
      </c>
      <c r="F353" s="39">
        <v>8793</v>
      </c>
      <c r="G353" s="44">
        <v>91</v>
      </c>
    </row>
    <row r="354" spans="1:7" ht="14.25" customHeight="1" outlineLevel="3">
      <c r="A354" s="29"/>
      <c r="B354" s="30"/>
      <c r="C354" s="55" t="s">
        <v>45</v>
      </c>
      <c r="D354" s="32" t="s">
        <v>33</v>
      </c>
      <c r="E354" s="56">
        <v>1.02979E-2</v>
      </c>
      <c r="F354" s="43">
        <v>3091</v>
      </c>
      <c r="G354" s="52">
        <v>32</v>
      </c>
    </row>
    <row r="355" spans="1:7" ht="25.5" customHeight="1" outlineLevel="3">
      <c r="A355" s="29" t="s">
        <v>396</v>
      </c>
      <c r="B355" s="30" t="s">
        <v>293</v>
      </c>
      <c r="C355" s="53" t="s">
        <v>294</v>
      </c>
      <c r="D355" s="30" t="s">
        <v>44</v>
      </c>
      <c r="E355" s="54">
        <v>0.66936479999999998</v>
      </c>
      <c r="F355" s="44">
        <v>201</v>
      </c>
      <c r="G355" s="44">
        <v>135</v>
      </c>
    </row>
    <row r="356" spans="1:7" ht="14.25" customHeight="1" outlineLevel="2">
      <c r="A356" s="29" t="s">
        <v>397</v>
      </c>
      <c r="B356" s="30"/>
      <c r="C356" s="34" t="s">
        <v>30</v>
      </c>
      <c r="D356" s="30"/>
      <c r="E356" s="35"/>
      <c r="F356" s="44">
        <v>218</v>
      </c>
      <c r="G356" s="39">
        <v>11005</v>
      </c>
    </row>
    <row r="357" spans="1:7" ht="14.25" customHeight="1" outlineLevel="3">
      <c r="A357" s="29" t="s">
        <v>398</v>
      </c>
      <c r="B357" s="30" t="s">
        <v>297</v>
      </c>
      <c r="C357" s="53" t="s">
        <v>298</v>
      </c>
      <c r="D357" s="30" t="s">
        <v>184</v>
      </c>
      <c r="E357" s="54">
        <v>1.4134E-3</v>
      </c>
      <c r="F357" s="39">
        <v>762834</v>
      </c>
      <c r="G357" s="39">
        <v>1078</v>
      </c>
    </row>
    <row r="358" spans="1:7" ht="14.25" customHeight="1" outlineLevel="3">
      <c r="A358" s="29" t="s">
        <v>399</v>
      </c>
      <c r="B358" s="30" t="s">
        <v>300</v>
      </c>
      <c r="C358" s="53" t="s">
        <v>301</v>
      </c>
      <c r="D358" s="30" t="s">
        <v>184</v>
      </c>
      <c r="E358" s="54">
        <v>9.0863999999999997E-3</v>
      </c>
      <c r="F358" s="36">
        <v>1095348</v>
      </c>
      <c r="G358" s="39">
        <v>9953</v>
      </c>
    </row>
    <row r="359" spans="1:7" ht="5.85" customHeight="1" outlineLevel="1">
      <c r="A359" s="40"/>
      <c r="B359" s="41"/>
      <c r="C359" s="41"/>
      <c r="D359" s="41"/>
      <c r="E359" s="41"/>
      <c r="F359" s="41"/>
      <c r="G359" s="42"/>
    </row>
    <row r="360" spans="1:7" ht="27.75" customHeight="1" outlineLevel="1">
      <c r="A360" s="45">
        <v>23</v>
      </c>
      <c r="B360" s="46" t="s">
        <v>276</v>
      </c>
      <c r="C360" s="47" t="s">
        <v>277</v>
      </c>
      <c r="D360" s="46" t="s">
        <v>218</v>
      </c>
      <c r="E360" s="48">
        <v>480</v>
      </c>
      <c r="F360" s="48">
        <v>33</v>
      </c>
      <c r="G360" s="49">
        <v>15840</v>
      </c>
    </row>
    <row r="361" spans="1:7" ht="5.85" customHeight="1" outlineLevel="1">
      <c r="A361" s="40"/>
      <c r="B361" s="41"/>
      <c r="C361" s="41"/>
      <c r="D361" s="41"/>
      <c r="E361" s="41"/>
      <c r="F361" s="41"/>
      <c r="G361" s="42"/>
    </row>
    <row r="362" spans="1:7" ht="27.75" customHeight="1" outlineLevel="1">
      <c r="A362" s="45">
        <v>24</v>
      </c>
      <c r="B362" s="46" t="s">
        <v>278</v>
      </c>
      <c r="C362" s="47" t="s">
        <v>279</v>
      </c>
      <c r="D362" s="46" t="s">
        <v>184</v>
      </c>
      <c r="E362" s="70">
        <v>0.12213</v>
      </c>
      <c r="F362" s="49">
        <v>370622</v>
      </c>
      <c r="G362" s="49">
        <v>45264</v>
      </c>
    </row>
    <row r="363" spans="1:7" ht="5.85" customHeight="1" outlineLevel="1">
      <c r="A363" s="40"/>
      <c r="B363" s="41"/>
      <c r="C363" s="41"/>
      <c r="D363" s="41"/>
      <c r="E363" s="41"/>
      <c r="F363" s="41"/>
      <c r="G363" s="42"/>
    </row>
    <row r="364" spans="1:7" ht="27.75" customHeight="1" outlineLevel="1">
      <c r="A364" s="45">
        <v>25</v>
      </c>
      <c r="B364" s="46" t="s">
        <v>400</v>
      </c>
      <c r="C364" s="47" t="s">
        <v>401</v>
      </c>
      <c r="D364" s="46" t="s">
        <v>184</v>
      </c>
      <c r="E364" s="70">
        <v>0.47952</v>
      </c>
      <c r="F364" s="49">
        <v>374997</v>
      </c>
      <c r="G364" s="49">
        <v>179819</v>
      </c>
    </row>
    <row r="365" spans="1:7" ht="5.85" customHeight="1" outlineLevel="1">
      <c r="A365" s="40"/>
      <c r="B365" s="41"/>
      <c r="C365" s="41"/>
      <c r="D365" s="41"/>
      <c r="E365" s="41"/>
      <c r="F365" s="41"/>
      <c r="G365" s="42"/>
    </row>
    <row r="366" spans="1:7" ht="27.75" customHeight="1" outlineLevel="1">
      <c r="A366" s="45">
        <v>26</v>
      </c>
      <c r="B366" s="46" t="s">
        <v>402</v>
      </c>
      <c r="C366" s="47" t="s">
        <v>403</v>
      </c>
      <c r="D366" s="46" t="s">
        <v>184</v>
      </c>
      <c r="E366" s="70">
        <v>0.27604000000000001</v>
      </c>
      <c r="F366" s="49">
        <v>408723</v>
      </c>
      <c r="G366" s="49">
        <v>112824</v>
      </c>
    </row>
    <row r="367" spans="1:7" ht="5.85" customHeight="1" outlineLevel="1">
      <c r="A367" s="40"/>
      <c r="B367" s="41"/>
      <c r="C367" s="41"/>
      <c r="D367" s="41"/>
      <c r="E367" s="41"/>
      <c r="F367" s="41"/>
      <c r="G367" s="42"/>
    </row>
    <row r="368" spans="1:7" ht="14.25" customHeight="1">
      <c r="A368" s="24"/>
      <c r="B368" s="25" t="s">
        <v>404</v>
      </c>
      <c r="C368" s="26" t="s">
        <v>405</v>
      </c>
      <c r="D368" s="25"/>
      <c r="E368" s="27"/>
      <c r="F368" s="27"/>
      <c r="G368" s="74">
        <v>219003</v>
      </c>
    </row>
    <row r="369" spans="1:7" ht="14.25" customHeight="1" outlineLevel="1">
      <c r="A369" s="29"/>
      <c r="B369" s="30"/>
      <c r="C369" s="31" t="s">
        <v>24</v>
      </c>
      <c r="D369" s="32"/>
      <c r="E369" s="33"/>
      <c r="F369" s="33"/>
      <c r="G369" s="33"/>
    </row>
    <row r="370" spans="1:7" ht="14.25" customHeight="1" outlineLevel="1">
      <c r="A370" s="29"/>
      <c r="B370" s="30"/>
      <c r="C370" s="34" t="s">
        <v>25</v>
      </c>
      <c r="D370" s="30" t="s">
        <v>26</v>
      </c>
      <c r="E370" s="35"/>
      <c r="F370" s="35"/>
      <c r="G370" s="39">
        <v>78884</v>
      </c>
    </row>
    <row r="371" spans="1:7" ht="14.25" customHeight="1" outlineLevel="1">
      <c r="A371" s="29"/>
      <c r="B371" s="30"/>
      <c r="C371" s="37" t="s">
        <v>27</v>
      </c>
      <c r="D371" s="32" t="s">
        <v>26</v>
      </c>
      <c r="E371" s="33"/>
      <c r="F371" s="33"/>
      <c r="G371" s="43">
        <v>40345</v>
      </c>
    </row>
    <row r="372" spans="1:7" ht="14.25" customHeight="1" outlineLevel="1">
      <c r="A372" s="29"/>
      <c r="B372" s="30"/>
      <c r="C372" s="34" t="s">
        <v>28</v>
      </c>
      <c r="D372" s="30" t="s">
        <v>26</v>
      </c>
      <c r="E372" s="35"/>
      <c r="F372" s="35"/>
      <c r="G372" s="39">
        <v>27735</v>
      </c>
    </row>
    <row r="373" spans="1:7" ht="14.25" customHeight="1" outlineLevel="1">
      <c r="A373" s="29"/>
      <c r="B373" s="30"/>
      <c r="C373" s="37" t="s">
        <v>29</v>
      </c>
      <c r="D373" s="32" t="s">
        <v>26</v>
      </c>
      <c r="E373" s="33"/>
      <c r="F373" s="33"/>
      <c r="G373" s="43">
        <v>8977</v>
      </c>
    </row>
    <row r="374" spans="1:7" ht="14.25" customHeight="1" outlineLevel="1">
      <c r="A374" s="29"/>
      <c r="B374" s="30"/>
      <c r="C374" s="34" t="s">
        <v>30</v>
      </c>
      <c r="D374" s="30" t="s">
        <v>26</v>
      </c>
      <c r="E374" s="35"/>
      <c r="F374" s="35"/>
      <c r="G374" s="39">
        <v>112384</v>
      </c>
    </row>
    <row r="375" spans="1:7" ht="14.25" customHeight="1" outlineLevel="1">
      <c r="A375" s="29"/>
      <c r="B375" s="30"/>
      <c r="C375" s="34" t="s">
        <v>32</v>
      </c>
      <c r="D375" s="30" t="s">
        <v>33</v>
      </c>
      <c r="E375" s="44">
        <v>16</v>
      </c>
      <c r="F375" s="35"/>
      <c r="G375" s="35"/>
    </row>
    <row r="376" spans="1:7" ht="5.85" customHeight="1" outlineLevel="1">
      <c r="A376" s="40"/>
      <c r="B376" s="41"/>
      <c r="C376" s="41"/>
      <c r="D376" s="41"/>
      <c r="E376" s="41"/>
      <c r="F376" s="41"/>
      <c r="G376" s="42"/>
    </row>
    <row r="377" spans="1:7" ht="37.5" customHeight="1" outlineLevel="1">
      <c r="A377" s="45">
        <v>27</v>
      </c>
      <c r="B377" s="46" t="s">
        <v>406</v>
      </c>
      <c r="C377" s="47" t="s">
        <v>407</v>
      </c>
      <c r="D377" s="46" t="s">
        <v>408</v>
      </c>
      <c r="E377" s="68">
        <v>1.2</v>
      </c>
      <c r="F377" s="49">
        <v>106644</v>
      </c>
      <c r="G377" s="49">
        <v>127973</v>
      </c>
    </row>
    <row r="378" spans="1:7" outlineLevel="1">
      <c r="A378" s="50"/>
      <c r="B378" s="51" t="s">
        <v>39</v>
      </c>
      <c r="C378" s="90"/>
      <c r="D378" s="91"/>
      <c r="E378" s="91"/>
      <c r="F378" s="91"/>
      <c r="G378" s="92"/>
    </row>
    <row r="379" spans="1:7" ht="14.25" customHeight="1" outlineLevel="2">
      <c r="A379" s="29"/>
      <c r="B379" s="30"/>
      <c r="C379" s="31" t="s">
        <v>24</v>
      </c>
      <c r="D379" s="32"/>
      <c r="E379" s="33"/>
      <c r="F379" s="33"/>
      <c r="G379" s="33"/>
    </row>
    <row r="380" spans="1:7" ht="14.25" customHeight="1" outlineLevel="2">
      <c r="A380" s="29" t="s">
        <v>409</v>
      </c>
      <c r="B380" s="30"/>
      <c r="C380" s="34" t="s">
        <v>25</v>
      </c>
      <c r="D380" s="30"/>
      <c r="E380" s="35"/>
      <c r="F380" s="39">
        <v>58128</v>
      </c>
      <c r="G380" s="39">
        <v>69754</v>
      </c>
    </row>
    <row r="381" spans="1:7" ht="14.25" customHeight="1" outlineLevel="2">
      <c r="A381" s="29"/>
      <c r="B381" s="30"/>
      <c r="C381" s="37" t="s">
        <v>27</v>
      </c>
      <c r="D381" s="32"/>
      <c r="E381" s="33"/>
      <c r="F381" s="43">
        <v>29648</v>
      </c>
      <c r="G381" s="43">
        <v>35578</v>
      </c>
    </row>
    <row r="382" spans="1:7" ht="37.5" customHeight="1" outlineLevel="3">
      <c r="A382" s="29" t="s">
        <v>410</v>
      </c>
      <c r="B382" s="30" t="s">
        <v>411</v>
      </c>
      <c r="C382" s="53" t="s">
        <v>412</v>
      </c>
      <c r="D382" s="30" t="s">
        <v>33</v>
      </c>
      <c r="E382" s="59">
        <v>12.093120000000001</v>
      </c>
      <c r="F382" s="39">
        <v>5768</v>
      </c>
      <c r="G382" s="39">
        <v>69753</v>
      </c>
    </row>
    <row r="383" spans="1:7" ht="14.25" customHeight="1" outlineLevel="2">
      <c r="A383" s="29" t="s">
        <v>413</v>
      </c>
      <c r="B383" s="30"/>
      <c r="C383" s="34" t="s">
        <v>28</v>
      </c>
      <c r="D383" s="30"/>
      <c r="E383" s="35"/>
      <c r="F383" s="39">
        <v>22296</v>
      </c>
      <c r="G383" s="39">
        <v>26755</v>
      </c>
    </row>
    <row r="384" spans="1:7" ht="14.25" customHeight="1" outlineLevel="2">
      <c r="A384" s="29"/>
      <c r="B384" s="30"/>
      <c r="C384" s="37" t="s">
        <v>29</v>
      </c>
      <c r="D384" s="32"/>
      <c r="E384" s="33"/>
      <c r="F384" s="43">
        <v>7295</v>
      </c>
      <c r="G384" s="43">
        <v>8754</v>
      </c>
    </row>
    <row r="385" spans="1:7" ht="14.25" customHeight="1" outlineLevel="3">
      <c r="A385" s="29" t="s">
        <v>414</v>
      </c>
      <c r="B385" s="30" t="s">
        <v>415</v>
      </c>
      <c r="C385" s="53" t="s">
        <v>416</v>
      </c>
      <c r="D385" s="30" t="s">
        <v>44</v>
      </c>
      <c r="E385" s="59">
        <v>0.17471999999999999</v>
      </c>
      <c r="F385" s="44">
        <v>448</v>
      </c>
      <c r="G385" s="44">
        <v>78</v>
      </c>
    </row>
    <row r="386" spans="1:7" ht="14.25" customHeight="1" outlineLevel="3">
      <c r="A386" s="29" t="s">
        <v>417</v>
      </c>
      <c r="B386" s="30" t="s">
        <v>418</v>
      </c>
      <c r="C386" s="53" t="s">
        <v>419</v>
      </c>
      <c r="D386" s="30" t="s">
        <v>44</v>
      </c>
      <c r="E386" s="59">
        <v>0.23712</v>
      </c>
      <c r="F386" s="39">
        <v>1130</v>
      </c>
      <c r="G386" s="44">
        <v>268</v>
      </c>
    </row>
    <row r="387" spans="1:7" ht="14.25" customHeight="1" outlineLevel="3">
      <c r="A387" s="29" t="s">
        <v>420</v>
      </c>
      <c r="B387" s="30" t="s">
        <v>421</v>
      </c>
      <c r="C387" s="53" t="s">
        <v>422</v>
      </c>
      <c r="D387" s="30" t="s">
        <v>44</v>
      </c>
      <c r="E387" s="59">
        <v>1.248E-2</v>
      </c>
      <c r="F387" s="39">
        <v>21362</v>
      </c>
      <c r="G387" s="44">
        <v>267</v>
      </c>
    </row>
    <row r="388" spans="1:7" ht="14.25" customHeight="1" outlineLevel="3">
      <c r="A388" s="29"/>
      <c r="B388" s="30"/>
      <c r="C388" s="55" t="s">
        <v>423</v>
      </c>
      <c r="D388" s="32" t="s">
        <v>33</v>
      </c>
      <c r="E388" s="60">
        <v>2.496E-2</v>
      </c>
      <c r="F388" s="43">
        <v>3694</v>
      </c>
      <c r="G388" s="52">
        <v>92</v>
      </c>
    </row>
    <row r="389" spans="1:7" ht="14.25" customHeight="1" outlineLevel="3">
      <c r="A389" s="29" t="s">
        <v>424</v>
      </c>
      <c r="B389" s="30" t="s">
        <v>425</v>
      </c>
      <c r="C389" s="53" t="s">
        <v>426</v>
      </c>
      <c r="D389" s="30" t="s">
        <v>44</v>
      </c>
      <c r="E389" s="59">
        <v>8.7359999999999993E-2</v>
      </c>
      <c r="F389" s="39">
        <v>7091</v>
      </c>
      <c r="G389" s="44">
        <v>619</v>
      </c>
    </row>
    <row r="390" spans="1:7" ht="14.25" customHeight="1" outlineLevel="3">
      <c r="A390" s="29"/>
      <c r="B390" s="30"/>
      <c r="C390" s="55" t="s">
        <v>45</v>
      </c>
      <c r="D390" s="32" t="s">
        <v>33</v>
      </c>
      <c r="E390" s="60">
        <v>8.7359999999999993E-2</v>
      </c>
      <c r="F390" s="43">
        <v>3091</v>
      </c>
      <c r="G390" s="52">
        <v>270</v>
      </c>
    </row>
    <row r="391" spans="1:7" ht="14.25" customHeight="1" outlineLevel="3">
      <c r="A391" s="29" t="s">
        <v>427</v>
      </c>
      <c r="B391" s="30" t="s">
        <v>118</v>
      </c>
      <c r="C391" s="53" t="s">
        <v>119</v>
      </c>
      <c r="D391" s="30" t="s">
        <v>44</v>
      </c>
      <c r="E391" s="59">
        <v>0.13728000000000001</v>
      </c>
      <c r="F391" s="39">
        <v>11829</v>
      </c>
      <c r="G391" s="39">
        <v>1624</v>
      </c>
    </row>
    <row r="392" spans="1:7" ht="14.25" customHeight="1" outlineLevel="3">
      <c r="A392" s="29"/>
      <c r="B392" s="30"/>
      <c r="C392" s="55" t="s">
        <v>45</v>
      </c>
      <c r="D392" s="32" t="s">
        <v>33</v>
      </c>
      <c r="E392" s="60">
        <v>0.13728000000000001</v>
      </c>
      <c r="F392" s="43">
        <v>3091</v>
      </c>
      <c r="G392" s="52">
        <v>424</v>
      </c>
    </row>
    <row r="393" spans="1:7" ht="25.5" customHeight="1" outlineLevel="3">
      <c r="A393" s="29" t="s">
        <v>428</v>
      </c>
      <c r="B393" s="30" t="s">
        <v>168</v>
      </c>
      <c r="C393" s="53" t="s">
        <v>169</v>
      </c>
      <c r="D393" s="30" t="s">
        <v>44</v>
      </c>
      <c r="E393" s="64">
        <v>1.1232</v>
      </c>
      <c r="F393" s="39">
        <v>13658</v>
      </c>
      <c r="G393" s="39">
        <v>15341</v>
      </c>
    </row>
    <row r="394" spans="1:7" ht="14.25" customHeight="1" outlineLevel="3">
      <c r="A394" s="29"/>
      <c r="B394" s="30"/>
      <c r="C394" s="55" t="s">
        <v>45</v>
      </c>
      <c r="D394" s="32" t="s">
        <v>33</v>
      </c>
      <c r="E394" s="65">
        <v>1.1232</v>
      </c>
      <c r="F394" s="43">
        <v>4415</v>
      </c>
      <c r="G394" s="43">
        <v>4959</v>
      </c>
    </row>
    <row r="395" spans="1:7" ht="14.25" customHeight="1" outlineLevel="3">
      <c r="A395" s="29" t="s">
        <v>429</v>
      </c>
      <c r="B395" s="30" t="s">
        <v>141</v>
      </c>
      <c r="C395" s="53" t="s">
        <v>142</v>
      </c>
      <c r="D395" s="30" t="s">
        <v>44</v>
      </c>
      <c r="E395" s="59">
        <v>0.97343999999999997</v>
      </c>
      <c r="F395" s="39">
        <v>8793</v>
      </c>
      <c r="G395" s="39">
        <v>8559</v>
      </c>
    </row>
    <row r="396" spans="1:7" ht="14.25" customHeight="1" outlineLevel="3">
      <c r="A396" s="29"/>
      <c r="B396" s="30"/>
      <c r="C396" s="55" t="s">
        <v>45</v>
      </c>
      <c r="D396" s="32" t="s">
        <v>33</v>
      </c>
      <c r="E396" s="60">
        <v>0.97343999999999997</v>
      </c>
      <c r="F396" s="43">
        <v>3091</v>
      </c>
      <c r="G396" s="43">
        <v>3009</v>
      </c>
    </row>
    <row r="397" spans="1:7" ht="14.25" customHeight="1" outlineLevel="2">
      <c r="A397" s="29" t="s">
        <v>430</v>
      </c>
      <c r="B397" s="30"/>
      <c r="C397" s="34" t="s">
        <v>30</v>
      </c>
      <c r="D397" s="30"/>
      <c r="E397" s="35"/>
      <c r="F397" s="39">
        <v>26220</v>
      </c>
      <c r="G397" s="39">
        <v>31464</v>
      </c>
    </row>
    <row r="398" spans="1:7" ht="14.25" customHeight="1" outlineLevel="3">
      <c r="A398" s="29" t="s">
        <v>431</v>
      </c>
      <c r="B398" s="30" t="s">
        <v>173</v>
      </c>
      <c r="C398" s="53" t="s">
        <v>174</v>
      </c>
      <c r="D398" s="30" t="s">
        <v>83</v>
      </c>
      <c r="E398" s="63">
        <v>0.108</v>
      </c>
      <c r="F398" s="39">
        <v>22616</v>
      </c>
      <c r="G398" s="39">
        <v>2443</v>
      </c>
    </row>
    <row r="399" spans="1:7" ht="14.25" customHeight="1" outlineLevel="3">
      <c r="A399" s="29" t="s">
        <v>432</v>
      </c>
      <c r="B399" s="30" t="s">
        <v>433</v>
      </c>
      <c r="C399" s="53" t="s">
        <v>434</v>
      </c>
      <c r="D399" s="30" t="s">
        <v>83</v>
      </c>
      <c r="E399" s="64">
        <v>1.44E-2</v>
      </c>
      <c r="F399" s="39">
        <v>22556</v>
      </c>
      <c r="G399" s="44">
        <v>325</v>
      </c>
    </row>
    <row r="400" spans="1:7" ht="37.5" customHeight="1" outlineLevel="3">
      <c r="A400" s="29" t="s">
        <v>435</v>
      </c>
      <c r="B400" s="30" t="s">
        <v>436</v>
      </c>
      <c r="C400" s="53" t="s">
        <v>437</v>
      </c>
      <c r="D400" s="30" t="s">
        <v>83</v>
      </c>
      <c r="E400" s="63">
        <v>1.2E-2</v>
      </c>
      <c r="F400" s="39">
        <v>109652</v>
      </c>
      <c r="G400" s="39">
        <v>1316</v>
      </c>
    </row>
    <row r="401" spans="1:7" ht="25.5" customHeight="1" outlineLevel="3">
      <c r="A401" s="29" t="s">
        <v>438</v>
      </c>
      <c r="B401" s="30" t="s">
        <v>439</v>
      </c>
      <c r="C401" s="53" t="s">
        <v>440</v>
      </c>
      <c r="D401" s="30" t="s">
        <v>83</v>
      </c>
      <c r="E401" s="64">
        <v>2.2800000000000001E-2</v>
      </c>
      <c r="F401" s="39">
        <v>109652</v>
      </c>
      <c r="G401" s="39">
        <v>2500</v>
      </c>
    </row>
    <row r="402" spans="1:7" ht="25.5" customHeight="1" outlineLevel="3">
      <c r="A402" s="29" t="s">
        <v>441</v>
      </c>
      <c r="B402" s="30" t="s">
        <v>179</v>
      </c>
      <c r="C402" s="53" t="s">
        <v>180</v>
      </c>
      <c r="D402" s="30" t="s">
        <v>83</v>
      </c>
      <c r="E402" s="63">
        <v>2.4E-2</v>
      </c>
      <c r="F402" s="39">
        <v>109652</v>
      </c>
      <c r="G402" s="39">
        <v>2632</v>
      </c>
    </row>
    <row r="403" spans="1:7" ht="14.25" customHeight="1" outlineLevel="3">
      <c r="A403" s="29" t="s">
        <v>442</v>
      </c>
      <c r="B403" s="30" t="s">
        <v>182</v>
      </c>
      <c r="C403" s="53" t="s">
        <v>183</v>
      </c>
      <c r="D403" s="30" t="s">
        <v>184</v>
      </c>
      <c r="E403" s="59">
        <v>6.6E-4</v>
      </c>
      <c r="F403" s="39">
        <v>30676</v>
      </c>
      <c r="G403" s="44">
        <v>20</v>
      </c>
    </row>
    <row r="404" spans="1:7" ht="25.5" customHeight="1" outlineLevel="3">
      <c r="A404" s="29" t="s">
        <v>443</v>
      </c>
      <c r="B404" s="30" t="s">
        <v>444</v>
      </c>
      <c r="C404" s="53" t="s">
        <v>445</v>
      </c>
      <c r="D404" s="30" t="s">
        <v>184</v>
      </c>
      <c r="E404" s="64">
        <v>2.8799999999999999E-2</v>
      </c>
      <c r="F404" s="39">
        <v>224608</v>
      </c>
      <c r="G404" s="39">
        <v>6469</v>
      </c>
    </row>
    <row r="405" spans="1:7" ht="14.25" customHeight="1" outlineLevel="3">
      <c r="A405" s="29" t="s">
        <v>446</v>
      </c>
      <c r="B405" s="30" t="s">
        <v>447</v>
      </c>
      <c r="C405" s="53" t="s">
        <v>448</v>
      </c>
      <c r="D405" s="30" t="s">
        <v>218</v>
      </c>
      <c r="E405" s="66">
        <v>4.8</v>
      </c>
      <c r="F405" s="44">
        <v>785</v>
      </c>
      <c r="G405" s="39">
        <v>3768</v>
      </c>
    </row>
    <row r="406" spans="1:7" ht="14.25" customHeight="1" outlineLevel="3">
      <c r="A406" s="29" t="s">
        <v>449</v>
      </c>
      <c r="B406" s="30" t="s">
        <v>450</v>
      </c>
      <c r="C406" s="53" t="s">
        <v>451</v>
      </c>
      <c r="D406" s="30" t="s">
        <v>184</v>
      </c>
      <c r="E406" s="59">
        <v>3.3600000000000001E-3</v>
      </c>
      <c r="F406" s="39">
        <v>77199</v>
      </c>
      <c r="G406" s="44">
        <v>259</v>
      </c>
    </row>
    <row r="407" spans="1:7" ht="14.25" customHeight="1" outlineLevel="3">
      <c r="A407" s="29" t="s">
        <v>452</v>
      </c>
      <c r="B407" s="30" t="s">
        <v>103</v>
      </c>
      <c r="C407" s="53" t="s">
        <v>104</v>
      </c>
      <c r="D407" s="30" t="s">
        <v>83</v>
      </c>
      <c r="E407" s="64">
        <v>1.8E-3</v>
      </c>
      <c r="F407" s="44">
        <v>36</v>
      </c>
      <c r="G407" s="35"/>
    </row>
    <row r="408" spans="1:7" ht="14.25" customHeight="1" outlineLevel="3">
      <c r="A408" s="29" t="s">
        <v>453</v>
      </c>
      <c r="B408" s="30" t="s">
        <v>198</v>
      </c>
      <c r="C408" s="53" t="s">
        <v>199</v>
      </c>
      <c r="D408" s="30" t="s">
        <v>189</v>
      </c>
      <c r="E408" s="63">
        <v>0.16800000000000001</v>
      </c>
      <c r="F408" s="44">
        <v>861</v>
      </c>
      <c r="G408" s="44">
        <v>145</v>
      </c>
    </row>
    <row r="409" spans="1:7" ht="14.25" customHeight="1" outlineLevel="3">
      <c r="A409" s="29" t="s">
        <v>454</v>
      </c>
      <c r="B409" s="30" t="s">
        <v>455</v>
      </c>
      <c r="C409" s="53" t="s">
        <v>456</v>
      </c>
      <c r="D409" s="30" t="s">
        <v>83</v>
      </c>
      <c r="E409" s="66">
        <v>1.2</v>
      </c>
      <c r="F409" s="35"/>
      <c r="G409" s="35"/>
    </row>
    <row r="410" spans="1:7" ht="14.25" customHeight="1" outlineLevel="3">
      <c r="A410" s="29" t="s">
        <v>457</v>
      </c>
      <c r="B410" s="30" t="s">
        <v>458</v>
      </c>
      <c r="C410" s="53" t="s">
        <v>459</v>
      </c>
      <c r="D410" s="30" t="s">
        <v>83</v>
      </c>
      <c r="E410" s="66">
        <v>1.2</v>
      </c>
      <c r="F410" s="35"/>
      <c r="G410" s="35"/>
    </row>
    <row r="411" spans="1:7" ht="14.25" customHeight="1" outlineLevel="3">
      <c r="A411" s="29" t="s">
        <v>460</v>
      </c>
      <c r="B411" s="30" t="s">
        <v>461</v>
      </c>
      <c r="C411" s="53" t="s">
        <v>462</v>
      </c>
      <c r="D411" s="30" t="s">
        <v>184</v>
      </c>
      <c r="E411" s="59">
        <v>1.704E-2</v>
      </c>
      <c r="F411" s="39">
        <v>625144</v>
      </c>
      <c r="G411" s="39">
        <v>10652</v>
      </c>
    </row>
    <row r="412" spans="1:7" ht="14.25" customHeight="1" outlineLevel="3">
      <c r="A412" s="29" t="s">
        <v>463</v>
      </c>
      <c r="B412" s="30" t="s">
        <v>464</v>
      </c>
      <c r="C412" s="53" t="s">
        <v>465</v>
      </c>
      <c r="D412" s="30" t="s">
        <v>83</v>
      </c>
      <c r="E412" s="63">
        <v>1.7999999999999999E-2</v>
      </c>
      <c r="F412" s="39">
        <v>25928</v>
      </c>
      <c r="G412" s="44">
        <v>467</v>
      </c>
    </row>
    <row r="413" spans="1:7" ht="14.25" customHeight="1" outlineLevel="3">
      <c r="A413" s="29" t="s">
        <v>466</v>
      </c>
      <c r="B413" s="30" t="s">
        <v>467</v>
      </c>
      <c r="C413" s="53" t="s">
        <v>468</v>
      </c>
      <c r="D413" s="30" t="s">
        <v>184</v>
      </c>
      <c r="E413" s="58">
        <v>1.0920000000000001E-3</v>
      </c>
      <c r="F413" s="39">
        <v>423648</v>
      </c>
      <c r="G413" s="44">
        <v>463</v>
      </c>
    </row>
    <row r="414" spans="1:7" ht="14.25" customHeight="1" outlineLevel="3">
      <c r="A414" s="29" t="s">
        <v>469</v>
      </c>
      <c r="B414" s="30" t="s">
        <v>470</v>
      </c>
      <c r="C414" s="53" t="s">
        <v>471</v>
      </c>
      <c r="D414" s="30" t="s">
        <v>44</v>
      </c>
      <c r="E414" s="64">
        <v>1.5599999999999999E-2</v>
      </c>
      <c r="F414" s="44">
        <v>220</v>
      </c>
      <c r="G414" s="44">
        <v>3</v>
      </c>
    </row>
    <row r="415" spans="1:7" ht="37.5" customHeight="1" outlineLevel="3">
      <c r="A415" s="29" t="s">
        <v>472</v>
      </c>
      <c r="B415" s="30" t="s">
        <v>473</v>
      </c>
      <c r="C415" s="53" t="s">
        <v>474</v>
      </c>
      <c r="D415" s="30"/>
      <c r="E415" s="64">
        <v>3.5999999999999999E-3</v>
      </c>
      <c r="F415" s="44">
        <v>210</v>
      </c>
      <c r="G415" s="44">
        <v>1</v>
      </c>
    </row>
    <row r="416" spans="1:7" ht="37.5" customHeight="1" outlineLevel="3">
      <c r="A416" s="29" t="s">
        <v>475</v>
      </c>
      <c r="B416" s="30" t="s">
        <v>476</v>
      </c>
      <c r="C416" s="53" t="s">
        <v>477</v>
      </c>
      <c r="D416" s="30"/>
      <c r="E416" s="64">
        <v>3.5999999999999999E-3</v>
      </c>
      <c r="F416" s="44">
        <v>110</v>
      </c>
      <c r="G416" s="35"/>
    </row>
    <row r="417" spans="1:7" ht="5.85" customHeight="1" outlineLevel="1">
      <c r="A417" s="40"/>
      <c r="B417" s="41"/>
      <c r="C417" s="41"/>
      <c r="D417" s="41"/>
      <c r="E417" s="41"/>
      <c r="F417" s="41"/>
      <c r="G417" s="42"/>
    </row>
    <row r="418" spans="1:7" ht="27.75" customHeight="1" outlineLevel="1">
      <c r="A418" s="45">
        <v>28</v>
      </c>
      <c r="B418" s="46" t="s">
        <v>478</v>
      </c>
      <c r="C418" s="47" t="s">
        <v>479</v>
      </c>
      <c r="D418" s="46" t="s">
        <v>218</v>
      </c>
      <c r="E418" s="48">
        <v>1</v>
      </c>
      <c r="F418" s="49">
        <v>3699</v>
      </c>
      <c r="G418" s="49">
        <v>3699</v>
      </c>
    </row>
    <row r="419" spans="1:7" ht="5.85" customHeight="1" outlineLevel="1">
      <c r="A419" s="40"/>
      <c r="B419" s="41"/>
      <c r="C419" s="41"/>
      <c r="D419" s="41"/>
      <c r="E419" s="41"/>
      <c r="F419" s="41"/>
      <c r="G419" s="42"/>
    </row>
    <row r="420" spans="1:7" ht="27.75" customHeight="1" outlineLevel="1">
      <c r="A420" s="45">
        <v>29</v>
      </c>
      <c r="B420" s="46" t="s">
        <v>480</v>
      </c>
      <c r="C420" s="47" t="s">
        <v>481</v>
      </c>
      <c r="D420" s="46" t="s">
        <v>218</v>
      </c>
      <c r="E420" s="48">
        <v>2</v>
      </c>
      <c r="F420" s="49">
        <v>4739</v>
      </c>
      <c r="G420" s="49">
        <v>9478</v>
      </c>
    </row>
    <row r="421" spans="1:7" ht="5.85" customHeight="1" outlineLevel="1">
      <c r="A421" s="40"/>
      <c r="B421" s="41"/>
      <c r="C421" s="41"/>
      <c r="D421" s="41"/>
      <c r="E421" s="41"/>
      <c r="F421" s="41"/>
      <c r="G421" s="42"/>
    </row>
    <row r="422" spans="1:7" ht="27.75" customHeight="1" outlineLevel="1">
      <c r="A422" s="45">
        <v>30</v>
      </c>
      <c r="B422" s="46" t="s">
        <v>482</v>
      </c>
      <c r="C422" s="47" t="s">
        <v>483</v>
      </c>
      <c r="D422" s="46" t="s">
        <v>484</v>
      </c>
      <c r="E422" s="48">
        <v>1</v>
      </c>
      <c r="F422" s="49">
        <v>22439</v>
      </c>
      <c r="G422" s="49">
        <v>22439</v>
      </c>
    </row>
    <row r="423" spans="1:7" ht="5.85" customHeight="1" outlineLevel="1">
      <c r="A423" s="40"/>
      <c r="B423" s="41"/>
      <c r="C423" s="41"/>
      <c r="D423" s="41"/>
      <c r="E423" s="41"/>
      <c r="F423" s="41"/>
      <c r="G423" s="42"/>
    </row>
    <row r="424" spans="1:7" ht="27.75" customHeight="1" outlineLevel="1">
      <c r="A424" s="45">
        <v>31</v>
      </c>
      <c r="B424" s="46" t="s">
        <v>485</v>
      </c>
      <c r="C424" s="47" t="s">
        <v>486</v>
      </c>
      <c r="D424" s="46" t="s">
        <v>184</v>
      </c>
      <c r="E424" s="57">
        <v>2.5000000000000001E-2</v>
      </c>
      <c r="F424" s="62">
        <v>1180586</v>
      </c>
      <c r="G424" s="49">
        <v>29515</v>
      </c>
    </row>
    <row r="425" spans="1:7" ht="5.85" customHeight="1" outlineLevel="1">
      <c r="A425" s="40"/>
      <c r="B425" s="41"/>
      <c r="C425" s="41"/>
      <c r="D425" s="41"/>
      <c r="E425" s="41"/>
      <c r="F425" s="41"/>
      <c r="G425" s="42"/>
    </row>
    <row r="426" spans="1:7" ht="27.75" customHeight="1" outlineLevel="1">
      <c r="A426" s="45">
        <v>32</v>
      </c>
      <c r="B426" s="46" t="s">
        <v>487</v>
      </c>
      <c r="C426" s="47" t="s">
        <v>488</v>
      </c>
      <c r="D426" s="46" t="s">
        <v>489</v>
      </c>
      <c r="E426" s="57">
        <v>0.72499999999999998</v>
      </c>
      <c r="F426" s="49">
        <v>3594</v>
      </c>
      <c r="G426" s="49">
        <v>2606</v>
      </c>
    </row>
    <row r="427" spans="1:7" outlineLevel="1">
      <c r="A427" s="50"/>
      <c r="B427" s="51" t="s">
        <v>108</v>
      </c>
      <c r="C427" s="90"/>
      <c r="D427" s="91"/>
      <c r="E427" s="91"/>
      <c r="F427" s="91"/>
      <c r="G427" s="92"/>
    </row>
    <row r="428" spans="1:7" ht="14.25" customHeight="1" outlineLevel="2">
      <c r="A428" s="29"/>
      <c r="B428" s="30"/>
      <c r="C428" s="31" t="s">
        <v>24</v>
      </c>
      <c r="D428" s="32"/>
      <c r="E428" s="33"/>
      <c r="F428" s="33"/>
      <c r="G428" s="33"/>
    </row>
    <row r="429" spans="1:7" ht="14.25" customHeight="1" outlineLevel="2">
      <c r="A429" s="29" t="s">
        <v>490</v>
      </c>
      <c r="B429" s="30"/>
      <c r="C429" s="34" t="s">
        <v>25</v>
      </c>
      <c r="D429" s="30"/>
      <c r="E429" s="35"/>
      <c r="F429" s="39">
        <v>3449</v>
      </c>
      <c r="G429" s="39">
        <v>2501</v>
      </c>
    </row>
    <row r="430" spans="1:7" ht="14.25" customHeight="1" outlineLevel="2">
      <c r="A430" s="29"/>
      <c r="B430" s="30"/>
      <c r="C430" s="37" t="s">
        <v>27</v>
      </c>
      <c r="D430" s="32"/>
      <c r="E430" s="33"/>
      <c r="F430" s="43">
        <v>1805</v>
      </c>
      <c r="G430" s="43">
        <v>1309</v>
      </c>
    </row>
    <row r="431" spans="1:7" ht="25.5" customHeight="1" outlineLevel="3">
      <c r="A431" s="29" t="s">
        <v>491</v>
      </c>
      <c r="B431" s="30" t="s">
        <v>492</v>
      </c>
      <c r="C431" s="53" t="s">
        <v>493</v>
      </c>
      <c r="D431" s="30" t="s">
        <v>33</v>
      </c>
      <c r="E431" s="58">
        <v>0.477717</v>
      </c>
      <c r="F431" s="39">
        <v>5234</v>
      </c>
      <c r="G431" s="39">
        <v>2500</v>
      </c>
    </row>
    <row r="432" spans="1:7" ht="14.25" customHeight="1" outlineLevel="2">
      <c r="A432" s="29" t="s">
        <v>494</v>
      </c>
      <c r="B432" s="30"/>
      <c r="C432" s="34" t="s">
        <v>28</v>
      </c>
      <c r="D432" s="30"/>
      <c r="E432" s="35"/>
      <c r="F432" s="44">
        <v>4</v>
      </c>
      <c r="G432" s="44">
        <v>3</v>
      </c>
    </row>
    <row r="433" spans="1:7" ht="14.25" customHeight="1" outlineLevel="2">
      <c r="A433" s="29"/>
      <c r="B433" s="30"/>
      <c r="C433" s="37" t="s">
        <v>29</v>
      </c>
      <c r="D433" s="32"/>
      <c r="E433" s="33"/>
      <c r="F433" s="52">
        <v>1</v>
      </c>
      <c r="G433" s="52">
        <v>1</v>
      </c>
    </row>
    <row r="434" spans="1:7" ht="14.25" customHeight="1" outlineLevel="3">
      <c r="A434" s="29" t="s">
        <v>495</v>
      </c>
      <c r="B434" s="30" t="s">
        <v>317</v>
      </c>
      <c r="C434" s="53" t="s">
        <v>318</v>
      </c>
      <c r="D434" s="30" t="s">
        <v>44</v>
      </c>
      <c r="E434" s="58">
        <v>7.3999999999999996E-5</v>
      </c>
      <c r="F434" s="39">
        <v>6615</v>
      </c>
      <c r="G434" s="35"/>
    </row>
    <row r="435" spans="1:7" ht="14.25" customHeight="1" outlineLevel="3">
      <c r="A435" s="29"/>
      <c r="B435" s="30"/>
      <c r="C435" s="55" t="s">
        <v>45</v>
      </c>
      <c r="D435" s="32" t="s">
        <v>33</v>
      </c>
      <c r="E435" s="33" t="s">
        <v>496</v>
      </c>
      <c r="F435" s="43">
        <v>2588</v>
      </c>
      <c r="G435" s="33"/>
    </row>
    <row r="436" spans="1:7" ht="14.25" customHeight="1" outlineLevel="3">
      <c r="A436" s="29" t="s">
        <v>497</v>
      </c>
      <c r="B436" s="30" t="s">
        <v>141</v>
      </c>
      <c r="C436" s="53" t="s">
        <v>142</v>
      </c>
      <c r="D436" s="30" t="s">
        <v>44</v>
      </c>
      <c r="E436" s="54">
        <v>2.219E-4</v>
      </c>
      <c r="F436" s="39">
        <v>8793</v>
      </c>
      <c r="G436" s="44">
        <v>2</v>
      </c>
    </row>
    <row r="437" spans="1:7" ht="14.25" customHeight="1" outlineLevel="3">
      <c r="A437" s="29"/>
      <c r="B437" s="30"/>
      <c r="C437" s="55" t="s">
        <v>45</v>
      </c>
      <c r="D437" s="32" t="s">
        <v>33</v>
      </c>
      <c r="E437" s="56">
        <v>2.219E-4</v>
      </c>
      <c r="F437" s="43">
        <v>3091</v>
      </c>
      <c r="G437" s="52">
        <v>1</v>
      </c>
    </row>
    <row r="438" spans="1:7" ht="14.25" customHeight="1" outlineLevel="2">
      <c r="A438" s="29" t="s">
        <v>498</v>
      </c>
      <c r="B438" s="30"/>
      <c r="C438" s="34" t="s">
        <v>30</v>
      </c>
      <c r="D438" s="30"/>
      <c r="E438" s="35"/>
      <c r="F438" s="44">
        <v>141</v>
      </c>
      <c r="G438" s="44">
        <v>102</v>
      </c>
    </row>
    <row r="439" spans="1:7" ht="14.25" customHeight="1" outlineLevel="3">
      <c r="A439" s="29" t="s">
        <v>499</v>
      </c>
      <c r="B439" s="30" t="s">
        <v>500</v>
      </c>
      <c r="C439" s="53" t="s">
        <v>501</v>
      </c>
      <c r="D439" s="30" t="s">
        <v>189</v>
      </c>
      <c r="E439" s="58">
        <v>1.9574999999999999E-2</v>
      </c>
      <c r="F439" s="44">
        <v>986</v>
      </c>
      <c r="G439" s="44">
        <v>19</v>
      </c>
    </row>
    <row r="440" spans="1:7" ht="14.25" customHeight="1" outlineLevel="3">
      <c r="A440" s="29" t="s">
        <v>502</v>
      </c>
      <c r="B440" s="30" t="s">
        <v>503</v>
      </c>
      <c r="C440" s="53" t="s">
        <v>504</v>
      </c>
      <c r="D440" s="30" t="s">
        <v>189</v>
      </c>
      <c r="E440" s="59">
        <v>0.17835000000000001</v>
      </c>
      <c r="F440" s="44">
        <v>446</v>
      </c>
      <c r="G440" s="44">
        <v>80</v>
      </c>
    </row>
    <row r="441" spans="1:7" ht="14.25" customHeight="1" outlineLevel="3">
      <c r="A441" s="29" t="s">
        <v>505</v>
      </c>
      <c r="B441" s="30" t="s">
        <v>506</v>
      </c>
      <c r="C441" s="53" t="s">
        <v>507</v>
      </c>
      <c r="D441" s="30" t="s">
        <v>189</v>
      </c>
      <c r="E441" s="58">
        <v>2.1749999999999999E-3</v>
      </c>
      <c r="F441" s="39">
        <v>1103</v>
      </c>
      <c r="G441" s="44">
        <v>2</v>
      </c>
    </row>
    <row r="442" spans="1:7" ht="37.5" customHeight="1" outlineLevel="3">
      <c r="A442" s="29" t="s">
        <v>508</v>
      </c>
      <c r="B442" s="30" t="s">
        <v>509</v>
      </c>
      <c r="C442" s="53" t="s">
        <v>510</v>
      </c>
      <c r="D442" s="30"/>
      <c r="E442" s="58">
        <v>2.1749999999999999E-3</v>
      </c>
      <c r="F442" s="44">
        <v>204</v>
      </c>
      <c r="G442" s="35"/>
    </row>
    <row r="443" spans="1:7" ht="25.5" customHeight="1" outlineLevel="3">
      <c r="A443" s="29" t="s">
        <v>511</v>
      </c>
      <c r="B443" s="30" t="s">
        <v>512</v>
      </c>
      <c r="C443" s="53" t="s">
        <v>513</v>
      </c>
      <c r="D443" s="30"/>
      <c r="E443" s="58">
        <v>2.1749999999999999E-3</v>
      </c>
      <c r="F443" s="44">
        <v>124</v>
      </c>
      <c r="G443" s="35"/>
    </row>
    <row r="444" spans="1:7" ht="5.85" customHeight="1" outlineLevel="1">
      <c r="A444" s="40"/>
      <c r="B444" s="41"/>
      <c r="C444" s="41"/>
      <c r="D444" s="41"/>
      <c r="E444" s="41"/>
      <c r="F444" s="41"/>
      <c r="G444" s="42"/>
    </row>
    <row r="445" spans="1:7" ht="27.75" customHeight="1" outlineLevel="1">
      <c r="A445" s="45">
        <v>33</v>
      </c>
      <c r="B445" s="46" t="s">
        <v>127</v>
      </c>
      <c r="C445" s="47" t="s">
        <v>514</v>
      </c>
      <c r="D445" s="46" t="s">
        <v>83</v>
      </c>
      <c r="E445" s="72">
        <v>0.38</v>
      </c>
      <c r="F445" s="49">
        <v>30564</v>
      </c>
      <c r="G445" s="49">
        <v>11615</v>
      </c>
    </row>
    <row r="446" spans="1:7" outlineLevel="1">
      <c r="A446" s="50"/>
      <c r="B446" s="51" t="s">
        <v>39</v>
      </c>
      <c r="C446" s="90"/>
      <c r="D446" s="91"/>
      <c r="E446" s="91"/>
      <c r="F446" s="91"/>
      <c r="G446" s="92"/>
    </row>
    <row r="447" spans="1:7" ht="14.25" customHeight="1" outlineLevel="2">
      <c r="A447" s="29"/>
      <c r="B447" s="30"/>
      <c r="C447" s="31" t="s">
        <v>24</v>
      </c>
      <c r="D447" s="32"/>
      <c r="E447" s="33"/>
      <c r="F447" s="33"/>
      <c r="G447" s="33"/>
    </row>
    <row r="448" spans="1:7" ht="14.25" customHeight="1" outlineLevel="2">
      <c r="A448" s="29" t="s">
        <v>515</v>
      </c>
      <c r="B448" s="30"/>
      <c r="C448" s="34" t="s">
        <v>25</v>
      </c>
      <c r="D448" s="30"/>
      <c r="E448" s="35"/>
      <c r="F448" s="39">
        <v>5862</v>
      </c>
      <c r="G448" s="39">
        <v>2228</v>
      </c>
    </row>
    <row r="449" spans="1:7" ht="14.25" customHeight="1" outlineLevel="2">
      <c r="A449" s="29"/>
      <c r="B449" s="30"/>
      <c r="C449" s="37" t="s">
        <v>27</v>
      </c>
      <c r="D449" s="32"/>
      <c r="E449" s="33"/>
      <c r="F449" s="43">
        <v>3040</v>
      </c>
      <c r="G449" s="43">
        <v>1155</v>
      </c>
    </row>
    <row r="450" spans="1:7" ht="25.5" customHeight="1" outlineLevel="3">
      <c r="A450" s="29" t="s">
        <v>516</v>
      </c>
      <c r="B450" s="30" t="s">
        <v>131</v>
      </c>
      <c r="C450" s="53" t="s">
        <v>132</v>
      </c>
      <c r="D450" s="30" t="s">
        <v>33</v>
      </c>
      <c r="E450" s="59">
        <v>0.53351999999999999</v>
      </c>
      <c r="F450" s="39">
        <v>4175</v>
      </c>
      <c r="G450" s="39">
        <v>2227</v>
      </c>
    </row>
    <row r="451" spans="1:7" ht="14.25" customHeight="1" outlineLevel="2">
      <c r="A451" s="29" t="s">
        <v>517</v>
      </c>
      <c r="B451" s="30"/>
      <c r="C451" s="34" t="s">
        <v>28</v>
      </c>
      <c r="D451" s="30"/>
      <c r="E451" s="35"/>
      <c r="F451" s="39">
        <v>2561</v>
      </c>
      <c r="G451" s="44">
        <v>973</v>
      </c>
    </row>
    <row r="452" spans="1:7" ht="14.25" customHeight="1" outlineLevel="2">
      <c r="A452" s="29"/>
      <c r="B452" s="30"/>
      <c r="C452" s="37" t="s">
        <v>29</v>
      </c>
      <c r="D452" s="32"/>
      <c r="E452" s="33"/>
      <c r="F452" s="52">
        <v>583</v>
      </c>
      <c r="G452" s="52">
        <v>222</v>
      </c>
    </row>
    <row r="453" spans="1:7" ht="25.5" customHeight="1" outlineLevel="3">
      <c r="A453" s="29" t="s">
        <v>518</v>
      </c>
      <c r="B453" s="30" t="s">
        <v>135</v>
      </c>
      <c r="C453" s="53" t="s">
        <v>136</v>
      </c>
      <c r="D453" s="30" t="s">
        <v>44</v>
      </c>
      <c r="E453" s="58">
        <v>7.1136000000000005E-2</v>
      </c>
      <c r="F453" s="39">
        <v>13539</v>
      </c>
      <c r="G453" s="44">
        <v>963</v>
      </c>
    </row>
    <row r="454" spans="1:7" ht="14.25" customHeight="1" outlineLevel="3">
      <c r="A454" s="29"/>
      <c r="B454" s="30"/>
      <c r="C454" s="55" t="s">
        <v>45</v>
      </c>
      <c r="D454" s="32" t="s">
        <v>33</v>
      </c>
      <c r="E454" s="61">
        <v>7.1136000000000005E-2</v>
      </c>
      <c r="F454" s="43">
        <v>3091</v>
      </c>
      <c r="G454" s="52">
        <v>220</v>
      </c>
    </row>
    <row r="455" spans="1:7" ht="14.25" customHeight="1" outlineLevel="3">
      <c r="A455" s="29" t="s">
        <v>519</v>
      </c>
      <c r="B455" s="30" t="s">
        <v>138</v>
      </c>
      <c r="C455" s="53" t="s">
        <v>139</v>
      </c>
      <c r="D455" s="30" t="s">
        <v>44</v>
      </c>
      <c r="E455" s="58">
        <v>0.189696</v>
      </c>
      <c r="F455" s="44">
        <v>28</v>
      </c>
      <c r="G455" s="44">
        <v>5</v>
      </c>
    </row>
    <row r="456" spans="1:7" ht="14.25" customHeight="1" outlineLevel="3">
      <c r="A456" s="29" t="s">
        <v>520</v>
      </c>
      <c r="B456" s="30" t="s">
        <v>141</v>
      </c>
      <c r="C456" s="53" t="s">
        <v>142</v>
      </c>
      <c r="D456" s="30" t="s">
        <v>44</v>
      </c>
      <c r="E456" s="54">
        <v>5.1380000000000002E-4</v>
      </c>
      <c r="F456" s="39">
        <v>8793</v>
      </c>
      <c r="G456" s="44">
        <v>5</v>
      </c>
    </row>
    <row r="457" spans="1:7" ht="14.25" customHeight="1" outlineLevel="3">
      <c r="A457" s="29"/>
      <c r="B457" s="30"/>
      <c r="C457" s="55" t="s">
        <v>45</v>
      </c>
      <c r="D457" s="32" t="s">
        <v>33</v>
      </c>
      <c r="E457" s="56">
        <v>5.1380000000000002E-4</v>
      </c>
      <c r="F457" s="43">
        <v>3091</v>
      </c>
      <c r="G457" s="52">
        <v>2</v>
      </c>
    </row>
    <row r="458" spans="1:7" ht="14.25" customHeight="1" outlineLevel="2">
      <c r="A458" s="29" t="s">
        <v>521</v>
      </c>
      <c r="B458" s="30"/>
      <c r="C458" s="34" t="s">
        <v>30</v>
      </c>
      <c r="D458" s="30"/>
      <c r="E458" s="35"/>
      <c r="F458" s="39">
        <v>22141</v>
      </c>
      <c r="G458" s="39">
        <v>8414</v>
      </c>
    </row>
    <row r="459" spans="1:7" ht="14.25" customHeight="1" outlineLevel="3">
      <c r="A459" s="29" t="s">
        <v>522</v>
      </c>
      <c r="B459" s="30" t="s">
        <v>523</v>
      </c>
      <c r="C459" s="53" t="s">
        <v>524</v>
      </c>
      <c r="D459" s="30" t="s">
        <v>83</v>
      </c>
      <c r="E459" s="64">
        <v>0.3876</v>
      </c>
      <c r="F459" s="39">
        <v>19989</v>
      </c>
      <c r="G459" s="39">
        <v>7748</v>
      </c>
    </row>
    <row r="460" spans="1:7" ht="14.25" customHeight="1" outlineLevel="3">
      <c r="A460" s="29" t="s">
        <v>525</v>
      </c>
      <c r="B460" s="30" t="s">
        <v>103</v>
      </c>
      <c r="C460" s="53" t="s">
        <v>104</v>
      </c>
      <c r="D460" s="30" t="s">
        <v>83</v>
      </c>
      <c r="E460" s="59">
        <v>7.6000000000000004E-4</v>
      </c>
      <c r="F460" s="44">
        <v>36</v>
      </c>
      <c r="G460" s="35"/>
    </row>
    <row r="461" spans="1:7" ht="14.25" customHeight="1" outlineLevel="3">
      <c r="A461" s="29" t="s">
        <v>526</v>
      </c>
      <c r="B461" s="30" t="s">
        <v>149</v>
      </c>
      <c r="C461" s="53" t="s">
        <v>150</v>
      </c>
      <c r="D461" s="30" t="s">
        <v>151</v>
      </c>
      <c r="E461" s="63">
        <v>9.5000000000000001E-2</v>
      </c>
      <c r="F461" s="39">
        <v>7006</v>
      </c>
      <c r="G461" s="44">
        <v>666</v>
      </c>
    </row>
    <row r="462" spans="1:7" ht="5.85" customHeight="1" outlineLevel="1">
      <c r="A462" s="40"/>
      <c r="B462" s="41"/>
      <c r="C462" s="41"/>
      <c r="D462" s="41"/>
      <c r="E462" s="41"/>
      <c r="F462" s="41"/>
      <c r="G462" s="42"/>
    </row>
    <row r="463" spans="1:7" ht="27.75" customHeight="1" outlineLevel="1">
      <c r="A463" s="45">
        <v>34</v>
      </c>
      <c r="B463" s="46" t="s">
        <v>527</v>
      </c>
      <c r="C463" s="47" t="s">
        <v>528</v>
      </c>
      <c r="D463" s="46" t="s">
        <v>529</v>
      </c>
      <c r="E463" s="72">
        <v>0.26</v>
      </c>
      <c r="F463" s="49">
        <v>44913</v>
      </c>
      <c r="G463" s="49">
        <v>11678</v>
      </c>
    </row>
    <row r="464" spans="1:7" outlineLevel="1">
      <c r="A464" s="50"/>
      <c r="B464" s="51" t="s">
        <v>108</v>
      </c>
      <c r="C464" s="90"/>
      <c r="D464" s="91"/>
      <c r="E464" s="91"/>
      <c r="F464" s="91"/>
      <c r="G464" s="92"/>
    </row>
    <row r="465" spans="1:7" ht="14.25" customHeight="1" outlineLevel="2">
      <c r="A465" s="29"/>
      <c r="B465" s="30"/>
      <c r="C465" s="31" t="s">
        <v>24</v>
      </c>
      <c r="D465" s="32"/>
      <c r="E465" s="33"/>
      <c r="F465" s="33"/>
      <c r="G465" s="33"/>
    </row>
    <row r="466" spans="1:7" ht="14.25" customHeight="1" outlineLevel="2">
      <c r="A466" s="29" t="s">
        <v>530</v>
      </c>
      <c r="B466" s="30"/>
      <c r="C466" s="34" t="s">
        <v>25</v>
      </c>
      <c r="D466" s="30"/>
      <c r="E466" s="35"/>
      <c r="F466" s="39">
        <v>16926</v>
      </c>
      <c r="G466" s="39">
        <v>4401</v>
      </c>
    </row>
    <row r="467" spans="1:7" ht="14.25" customHeight="1" outlineLevel="2">
      <c r="A467" s="29"/>
      <c r="B467" s="30"/>
      <c r="C467" s="37" t="s">
        <v>27</v>
      </c>
      <c r="D467" s="32"/>
      <c r="E467" s="33"/>
      <c r="F467" s="43">
        <v>8859</v>
      </c>
      <c r="G467" s="43">
        <v>2303</v>
      </c>
    </row>
    <row r="468" spans="1:7" ht="25.5" customHeight="1" outlineLevel="3">
      <c r="A468" s="29" t="s">
        <v>531</v>
      </c>
      <c r="B468" s="30" t="s">
        <v>532</v>
      </c>
      <c r="C468" s="53" t="s">
        <v>533</v>
      </c>
      <c r="D468" s="30" t="s">
        <v>33</v>
      </c>
      <c r="E468" s="58">
        <v>0.97063200000000005</v>
      </c>
      <c r="F468" s="39">
        <v>4534</v>
      </c>
      <c r="G468" s="39">
        <v>4401</v>
      </c>
    </row>
    <row r="469" spans="1:7" ht="14.25" customHeight="1" outlineLevel="2">
      <c r="A469" s="29" t="s">
        <v>534</v>
      </c>
      <c r="B469" s="30"/>
      <c r="C469" s="34" t="s">
        <v>28</v>
      </c>
      <c r="D469" s="30"/>
      <c r="E469" s="35"/>
      <c r="F469" s="44">
        <v>14</v>
      </c>
      <c r="G469" s="44">
        <v>4</v>
      </c>
    </row>
    <row r="470" spans="1:7" ht="14.25" customHeight="1" outlineLevel="3">
      <c r="A470" s="29" t="s">
        <v>535</v>
      </c>
      <c r="B470" s="30" t="s">
        <v>138</v>
      </c>
      <c r="C470" s="53" t="s">
        <v>139</v>
      </c>
      <c r="D470" s="30" t="s">
        <v>44</v>
      </c>
      <c r="E470" s="58">
        <v>0.12729599999999999</v>
      </c>
      <c r="F470" s="44">
        <v>28</v>
      </c>
      <c r="G470" s="44">
        <v>4</v>
      </c>
    </row>
    <row r="471" spans="1:7" ht="14.25" customHeight="1" outlineLevel="2">
      <c r="A471" s="29" t="s">
        <v>536</v>
      </c>
      <c r="B471" s="30"/>
      <c r="C471" s="34" t="s">
        <v>30</v>
      </c>
      <c r="D471" s="30"/>
      <c r="E471" s="35"/>
      <c r="F471" s="39">
        <v>27973</v>
      </c>
      <c r="G471" s="39">
        <v>7273</v>
      </c>
    </row>
    <row r="472" spans="1:7" ht="14.25" customHeight="1" outlineLevel="3">
      <c r="A472" s="29" t="s">
        <v>537</v>
      </c>
      <c r="B472" s="30" t="s">
        <v>538</v>
      </c>
      <c r="C472" s="53" t="s">
        <v>539</v>
      </c>
      <c r="D472" s="30" t="s">
        <v>83</v>
      </c>
      <c r="E472" s="64">
        <v>8.0600000000000005E-2</v>
      </c>
      <c r="F472" s="39">
        <v>5902</v>
      </c>
      <c r="G472" s="44">
        <v>476</v>
      </c>
    </row>
    <row r="473" spans="1:7" ht="14.25" customHeight="1" outlineLevel="3">
      <c r="A473" s="29" t="s">
        <v>540</v>
      </c>
      <c r="B473" s="30" t="s">
        <v>523</v>
      </c>
      <c r="C473" s="53" t="s">
        <v>524</v>
      </c>
      <c r="D473" s="30" t="s">
        <v>83</v>
      </c>
      <c r="E473" s="64">
        <v>0.26519999999999999</v>
      </c>
      <c r="F473" s="39">
        <v>19989</v>
      </c>
      <c r="G473" s="39">
        <v>5301</v>
      </c>
    </row>
    <row r="474" spans="1:7" ht="25.5" customHeight="1" outlineLevel="3">
      <c r="A474" s="29" t="s">
        <v>541</v>
      </c>
      <c r="B474" s="30" t="s">
        <v>542</v>
      </c>
      <c r="C474" s="53" t="s">
        <v>543</v>
      </c>
      <c r="D474" s="30" t="s">
        <v>83</v>
      </c>
      <c r="E474" s="59">
        <v>2.5999999999999998E-4</v>
      </c>
      <c r="F474" s="39">
        <v>88856</v>
      </c>
      <c r="G474" s="44">
        <v>23</v>
      </c>
    </row>
    <row r="475" spans="1:7" ht="25.5" customHeight="1" outlineLevel="3">
      <c r="A475" s="29" t="s">
        <v>544</v>
      </c>
      <c r="B475" s="30" t="s">
        <v>545</v>
      </c>
      <c r="C475" s="53" t="s">
        <v>546</v>
      </c>
      <c r="D475" s="30" t="s">
        <v>189</v>
      </c>
      <c r="E475" s="67">
        <v>0.52</v>
      </c>
      <c r="F475" s="39">
        <v>2826</v>
      </c>
      <c r="G475" s="39">
        <v>1470</v>
      </c>
    </row>
    <row r="476" spans="1:7" ht="14.25" customHeight="1" outlineLevel="3">
      <c r="A476" s="29" t="s">
        <v>547</v>
      </c>
      <c r="B476" s="30" t="s">
        <v>103</v>
      </c>
      <c r="C476" s="53" t="s">
        <v>104</v>
      </c>
      <c r="D476" s="30" t="s">
        <v>83</v>
      </c>
      <c r="E476" s="63">
        <v>9.0999999999999998E-2</v>
      </c>
      <c r="F476" s="44">
        <v>36</v>
      </c>
      <c r="G476" s="44">
        <v>3</v>
      </c>
    </row>
    <row r="477" spans="1:7" ht="5.85" customHeight="1" outlineLevel="1">
      <c r="A477" s="40"/>
      <c r="B477" s="41"/>
      <c r="C477" s="41"/>
      <c r="D477" s="41"/>
      <c r="E477" s="41"/>
      <c r="F477" s="41"/>
      <c r="G477" s="42"/>
    </row>
    <row r="478" spans="1:7">
      <c r="B478" s="97"/>
      <c r="C478" s="97"/>
      <c r="D478" s="97"/>
      <c r="E478" s="97"/>
      <c r="F478" s="97"/>
      <c r="G478" s="97"/>
    </row>
    <row r="479" spans="1:7">
      <c r="B479" s="97"/>
      <c r="C479" s="97"/>
      <c r="D479" s="97"/>
      <c r="E479" s="97"/>
      <c r="F479" s="97"/>
      <c r="G479" s="97"/>
    </row>
    <row r="480" spans="1:7" ht="14.25" customHeight="1">
      <c r="B480" s="98" t="s">
        <v>548</v>
      </c>
      <c r="C480" s="98"/>
      <c r="D480" s="98"/>
      <c r="E480" s="98"/>
      <c r="F480" s="75"/>
      <c r="G480" s="76"/>
    </row>
    <row r="481" spans="1:7">
      <c r="B481" s="97" t="s">
        <v>549</v>
      </c>
      <c r="C481" s="97"/>
      <c r="D481" s="97"/>
      <c r="E481" s="97"/>
      <c r="F481" s="97"/>
      <c r="G481" s="97"/>
    </row>
    <row r="482" spans="1:7">
      <c r="B482" s="97"/>
      <c r="C482" s="97"/>
      <c r="D482" s="97"/>
      <c r="E482" s="97"/>
      <c r="F482" s="97"/>
      <c r="G482" s="97"/>
    </row>
    <row r="483" spans="1:7" ht="14.25" customHeight="1">
      <c r="B483" s="98" t="s">
        <v>550</v>
      </c>
      <c r="C483" s="98"/>
      <c r="D483" s="98"/>
      <c r="E483" s="98"/>
      <c r="F483" s="75"/>
      <c r="G483" s="76"/>
    </row>
    <row r="484" spans="1:7">
      <c r="B484" s="97" t="s">
        <v>549</v>
      </c>
      <c r="C484" s="97"/>
      <c r="D484" s="97"/>
      <c r="E484" s="97"/>
      <c r="F484" s="97"/>
      <c r="G484" s="97"/>
    </row>
    <row r="485" spans="1:7">
      <c r="B485" s="97"/>
      <c r="C485" s="97"/>
      <c r="D485" s="97"/>
      <c r="E485" s="97"/>
      <c r="F485" s="97"/>
      <c r="G485" s="97"/>
    </row>
    <row r="488" spans="1:7">
      <c r="A488" s="77"/>
    </row>
  </sheetData>
  <mergeCells count="38">
    <mergeCell ref="B484:G484"/>
    <mergeCell ref="B485:G485"/>
    <mergeCell ref="B478:G478"/>
    <mergeCell ref="B479:G479"/>
    <mergeCell ref="B480:E480"/>
    <mergeCell ref="B481:G481"/>
    <mergeCell ref="B482:G482"/>
    <mergeCell ref="B483:E483"/>
    <mergeCell ref="C464:G464"/>
    <mergeCell ref="C142:G142"/>
    <mergeCell ref="C174:G174"/>
    <mergeCell ref="C193:G193"/>
    <mergeCell ref="C232:G232"/>
    <mergeCell ref="C265:G265"/>
    <mergeCell ref="C283:G283"/>
    <mergeCell ref="C320:G320"/>
    <mergeCell ref="C343:G343"/>
    <mergeCell ref="C378:G378"/>
    <mergeCell ref="C427:G427"/>
    <mergeCell ref="C446:G446"/>
    <mergeCell ref="C124:G124"/>
    <mergeCell ref="A9:G9"/>
    <mergeCell ref="C10:G10"/>
    <mergeCell ref="A11:G11"/>
    <mergeCell ref="A13:G13"/>
    <mergeCell ref="A14:G14"/>
    <mergeCell ref="A18:G18"/>
    <mergeCell ref="C42:G42"/>
    <mergeCell ref="C50:G50"/>
    <mergeCell ref="C57:G57"/>
    <mergeCell ref="C79:G79"/>
    <mergeCell ref="C96:G96"/>
    <mergeCell ref="A8:G8"/>
    <mergeCell ref="A3:B3"/>
    <mergeCell ref="A4:G4"/>
    <mergeCell ref="A5:B5"/>
    <mergeCell ref="A6:G6"/>
    <mergeCell ref="A7:G7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2026.8)  Э1027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3:H85"/>
  <sheetViews>
    <sheetView zoomScaleNormal="100" workbookViewId="0"/>
  </sheetViews>
  <sheetFormatPr defaultRowHeight="12.75" outlineLevelRow="1"/>
  <cols>
    <col min="1" max="1" width="7.28515625" style="4" customWidth="1"/>
    <col min="2" max="2" width="19.140625" style="4" customWidth="1"/>
    <col min="3" max="3" width="53.28515625" style="4" customWidth="1"/>
    <col min="4" max="4" width="13.85546875" style="4" customWidth="1"/>
    <col min="5" max="5" width="12.42578125" style="4" customWidth="1"/>
    <col min="6" max="7" width="15" style="4" customWidth="1"/>
    <col min="8" max="8" width="10.28515625" style="4" customWidth="1"/>
    <col min="9" max="256" width="9.140625" style="4"/>
    <col min="257" max="257" width="7.28515625" style="4" customWidth="1"/>
    <col min="258" max="258" width="19.140625" style="4" customWidth="1"/>
    <col min="259" max="259" width="53.28515625" style="4" customWidth="1"/>
    <col min="260" max="260" width="13.85546875" style="4" customWidth="1"/>
    <col min="261" max="261" width="12.42578125" style="4" customWidth="1"/>
    <col min="262" max="263" width="15" style="4" customWidth="1"/>
    <col min="264" max="264" width="10.28515625" style="4" customWidth="1"/>
    <col min="265" max="512" width="9.140625" style="4"/>
    <col min="513" max="513" width="7.28515625" style="4" customWidth="1"/>
    <col min="514" max="514" width="19.140625" style="4" customWidth="1"/>
    <col min="515" max="515" width="53.28515625" style="4" customWidth="1"/>
    <col min="516" max="516" width="13.85546875" style="4" customWidth="1"/>
    <col min="517" max="517" width="12.42578125" style="4" customWidth="1"/>
    <col min="518" max="519" width="15" style="4" customWidth="1"/>
    <col min="520" max="520" width="10.28515625" style="4" customWidth="1"/>
    <col min="521" max="768" width="9.140625" style="4"/>
    <col min="769" max="769" width="7.28515625" style="4" customWidth="1"/>
    <col min="770" max="770" width="19.140625" style="4" customWidth="1"/>
    <col min="771" max="771" width="53.28515625" style="4" customWidth="1"/>
    <col min="772" max="772" width="13.85546875" style="4" customWidth="1"/>
    <col min="773" max="773" width="12.42578125" style="4" customWidth="1"/>
    <col min="774" max="775" width="15" style="4" customWidth="1"/>
    <col min="776" max="776" width="10.28515625" style="4" customWidth="1"/>
    <col min="777" max="1024" width="9.140625" style="4"/>
    <col min="1025" max="1025" width="7.28515625" style="4" customWidth="1"/>
    <col min="1026" max="1026" width="19.140625" style="4" customWidth="1"/>
    <col min="1027" max="1027" width="53.28515625" style="4" customWidth="1"/>
    <col min="1028" max="1028" width="13.85546875" style="4" customWidth="1"/>
    <col min="1029" max="1029" width="12.42578125" style="4" customWidth="1"/>
    <col min="1030" max="1031" width="15" style="4" customWidth="1"/>
    <col min="1032" max="1032" width="10.28515625" style="4" customWidth="1"/>
    <col min="1033" max="1280" width="9.140625" style="4"/>
    <col min="1281" max="1281" width="7.28515625" style="4" customWidth="1"/>
    <col min="1282" max="1282" width="19.140625" style="4" customWidth="1"/>
    <col min="1283" max="1283" width="53.28515625" style="4" customWidth="1"/>
    <col min="1284" max="1284" width="13.85546875" style="4" customWidth="1"/>
    <col min="1285" max="1285" width="12.42578125" style="4" customWidth="1"/>
    <col min="1286" max="1287" width="15" style="4" customWidth="1"/>
    <col min="1288" max="1288" width="10.28515625" style="4" customWidth="1"/>
    <col min="1289" max="1536" width="9.140625" style="4"/>
    <col min="1537" max="1537" width="7.28515625" style="4" customWidth="1"/>
    <col min="1538" max="1538" width="19.140625" style="4" customWidth="1"/>
    <col min="1539" max="1539" width="53.28515625" style="4" customWidth="1"/>
    <col min="1540" max="1540" width="13.85546875" style="4" customWidth="1"/>
    <col min="1541" max="1541" width="12.42578125" style="4" customWidth="1"/>
    <col min="1542" max="1543" width="15" style="4" customWidth="1"/>
    <col min="1544" max="1544" width="10.28515625" style="4" customWidth="1"/>
    <col min="1545" max="1792" width="9.140625" style="4"/>
    <col min="1793" max="1793" width="7.28515625" style="4" customWidth="1"/>
    <col min="1794" max="1794" width="19.140625" style="4" customWidth="1"/>
    <col min="1795" max="1795" width="53.28515625" style="4" customWidth="1"/>
    <col min="1796" max="1796" width="13.85546875" style="4" customWidth="1"/>
    <col min="1797" max="1797" width="12.42578125" style="4" customWidth="1"/>
    <col min="1798" max="1799" width="15" style="4" customWidth="1"/>
    <col min="1800" max="1800" width="10.28515625" style="4" customWidth="1"/>
    <col min="1801" max="2048" width="9.140625" style="4"/>
    <col min="2049" max="2049" width="7.28515625" style="4" customWidth="1"/>
    <col min="2050" max="2050" width="19.140625" style="4" customWidth="1"/>
    <col min="2051" max="2051" width="53.28515625" style="4" customWidth="1"/>
    <col min="2052" max="2052" width="13.85546875" style="4" customWidth="1"/>
    <col min="2053" max="2053" width="12.42578125" style="4" customWidth="1"/>
    <col min="2054" max="2055" width="15" style="4" customWidth="1"/>
    <col min="2056" max="2056" width="10.28515625" style="4" customWidth="1"/>
    <col min="2057" max="2304" width="9.140625" style="4"/>
    <col min="2305" max="2305" width="7.28515625" style="4" customWidth="1"/>
    <col min="2306" max="2306" width="19.140625" style="4" customWidth="1"/>
    <col min="2307" max="2307" width="53.28515625" style="4" customWidth="1"/>
    <col min="2308" max="2308" width="13.85546875" style="4" customWidth="1"/>
    <col min="2309" max="2309" width="12.42578125" style="4" customWidth="1"/>
    <col min="2310" max="2311" width="15" style="4" customWidth="1"/>
    <col min="2312" max="2312" width="10.28515625" style="4" customWidth="1"/>
    <col min="2313" max="2560" width="9.140625" style="4"/>
    <col min="2561" max="2561" width="7.28515625" style="4" customWidth="1"/>
    <col min="2562" max="2562" width="19.140625" style="4" customWidth="1"/>
    <col min="2563" max="2563" width="53.28515625" style="4" customWidth="1"/>
    <col min="2564" max="2564" width="13.85546875" style="4" customWidth="1"/>
    <col min="2565" max="2565" width="12.42578125" style="4" customWidth="1"/>
    <col min="2566" max="2567" width="15" style="4" customWidth="1"/>
    <col min="2568" max="2568" width="10.28515625" style="4" customWidth="1"/>
    <col min="2569" max="2816" width="9.140625" style="4"/>
    <col min="2817" max="2817" width="7.28515625" style="4" customWidth="1"/>
    <col min="2818" max="2818" width="19.140625" style="4" customWidth="1"/>
    <col min="2819" max="2819" width="53.28515625" style="4" customWidth="1"/>
    <col min="2820" max="2820" width="13.85546875" style="4" customWidth="1"/>
    <col min="2821" max="2821" width="12.42578125" style="4" customWidth="1"/>
    <col min="2822" max="2823" width="15" style="4" customWidth="1"/>
    <col min="2824" max="2824" width="10.28515625" style="4" customWidth="1"/>
    <col min="2825" max="3072" width="9.140625" style="4"/>
    <col min="3073" max="3073" width="7.28515625" style="4" customWidth="1"/>
    <col min="3074" max="3074" width="19.140625" style="4" customWidth="1"/>
    <col min="3075" max="3075" width="53.28515625" style="4" customWidth="1"/>
    <col min="3076" max="3076" width="13.85546875" style="4" customWidth="1"/>
    <col min="3077" max="3077" width="12.42578125" style="4" customWidth="1"/>
    <col min="3078" max="3079" width="15" style="4" customWidth="1"/>
    <col min="3080" max="3080" width="10.28515625" style="4" customWidth="1"/>
    <col min="3081" max="3328" width="9.140625" style="4"/>
    <col min="3329" max="3329" width="7.28515625" style="4" customWidth="1"/>
    <col min="3330" max="3330" width="19.140625" style="4" customWidth="1"/>
    <col min="3331" max="3331" width="53.28515625" style="4" customWidth="1"/>
    <col min="3332" max="3332" width="13.85546875" style="4" customWidth="1"/>
    <col min="3333" max="3333" width="12.42578125" style="4" customWidth="1"/>
    <col min="3334" max="3335" width="15" style="4" customWidth="1"/>
    <col min="3336" max="3336" width="10.28515625" style="4" customWidth="1"/>
    <col min="3337" max="3584" width="9.140625" style="4"/>
    <col min="3585" max="3585" width="7.28515625" style="4" customWidth="1"/>
    <col min="3586" max="3586" width="19.140625" style="4" customWidth="1"/>
    <col min="3587" max="3587" width="53.28515625" style="4" customWidth="1"/>
    <col min="3588" max="3588" width="13.85546875" style="4" customWidth="1"/>
    <col min="3589" max="3589" width="12.42578125" style="4" customWidth="1"/>
    <col min="3590" max="3591" width="15" style="4" customWidth="1"/>
    <col min="3592" max="3592" width="10.28515625" style="4" customWidth="1"/>
    <col min="3593" max="3840" width="9.140625" style="4"/>
    <col min="3841" max="3841" width="7.28515625" style="4" customWidth="1"/>
    <col min="3842" max="3842" width="19.140625" style="4" customWidth="1"/>
    <col min="3843" max="3843" width="53.28515625" style="4" customWidth="1"/>
    <col min="3844" max="3844" width="13.85546875" style="4" customWidth="1"/>
    <col min="3845" max="3845" width="12.42578125" style="4" customWidth="1"/>
    <col min="3846" max="3847" width="15" style="4" customWidth="1"/>
    <col min="3848" max="3848" width="10.28515625" style="4" customWidth="1"/>
    <col min="3849" max="4096" width="9.140625" style="4"/>
    <col min="4097" max="4097" width="7.28515625" style="4" customWidth="1"/>
    <col min="4098" max="4098" width="19.140625" style="4" customWidth="1"/>
    <col min="4099" max="4099" width="53.28515625" style="4" customWidth="1"/>
    <col min="4100" max="4100" width="13.85546875" style="4" customWidth="1"/>
    <col min="4101" max="4101" width="12.42578125" style="4" customWidth="1"/>
    <col min="4102" max="4103" width="15" style="4" customWidth="1"/>
    <col min="4104" max="4104" width="10.28515625" style="4" customWidth="1"/>
    <col min="4105" max="4352" width="9.140625" style="4"/>
    <col min="4353" max="4353" width="7.28515625" style="4" customWidth="1"/>
    <col min="4354" max="4354" width="19.140625" style="4" customWidth="1"/>
    <col min="4355" max="4355" width="53.28515625" style="4" customWidth="1"/>
    <col min="4356" max="4356" width="13.85546875" style="4" customWidth="1"/>
    <col min="4357" max="4357" width="12.42578125" style="4" customWidth="1"/>
    <col min="4358" max="4359" width="15" style="4" customWidth="1"/>
    <col min="4360" max="4360" width="10.28515625" style="4" customWidth="1"/>
    <col min="4361" max="4608" width="9.140625" style="4"/>
    <col min="4609" max="4609" width="7.28515625" style="4" customWidth="1"/>
    <col min="4610" max="4610" width="19.140625" style="4" customWidth="1"/>
    <col min="4611" max="4611" width="53.28515625" style="4" customWidth="1"/>
    <col min="4612" max="4612" width="13.85546875" style="4" customWidth="1"/>
    <col min="4613" max="4613" width="12.42578125" style="4" customWidth="1"/>
    <col min="4614" max="4615" width="15" style="4" customWidth="1"/>
    <col min="4616" max="4616" width="10.28515625" style="4" customWidth="1"/>
    <col min="4617" max="4864" width="9.140625" style="4"/>
    <col min="4865" max="4865" width="7.28515625" style="4" customWidth="1"/>
    <col min="4866" max="4866" width="19.140625" style="4" customWidth="1"/>
    <col min="4867" max="4867" width="53.28515625" style="4" customWidth="1"/>
    <col min="4868" max="4868" width="13.85546875" style="4" customWidth="1"/>
    <col min="4869" max="4869" width="12.42578125" style="4" customWidth="1"/>
    <col min="4870" max="4871" width="15" style="4" customWidth="1"/>
    <col min="4872" max="4872" width="10.28515625" style="4" customWidth="1"/>
    <col min="4873" max="5120" width="9.140625" style="4"/>
    <col min="5121" max="5121" width="7.28515625" style="4" customWidth="1"/>
    <col min="5122" max="5122" width="19.140625" style="4" customWidth="1"/>
    <col min="5123" max="5123" width="53.28515625" style="4" customWidth="1"/>
    <col min="5124" max="5124" width="13.85546875" style="4" customWidth="1"/>
    <col min="5125" max="5125" width="12.42578125" style="4" customWidth="1"/>
    <col min="5126" max="5127" width="15" style="4" customWidth="1"/>
    <col min="5128" max="5128" width="10.28515625" style="4" customWidth="1"/>
    <col min="5129" max="5376" width="9.140625" style="4"/>
    <col min="5377" max="5377" width="7.28515625" style="4" customWidth="1"/>
    <col min="5378" max="5378" width="19.140625" style="4" customWidth="1"/>
    <col min="5379" max="5379" width="53.28515625" style="4" customWidth="1"/>
    <col min="5380" max="5380" width="13.85546875" style="4" customWidth="1"/>
    <col min="5381" max="5381" width="12.42578125" style="4" customWidth="1"/>
    <col min="5382" max="5383" width="15" style="4" customWidth="1"/>
    <col min="5384" max="5384" width="10.28515625" style="4" customWidth="1"/>
    <col min="5385" max="5632" width="9.140625" style="4"/>
    <col min="5633" max="5633" width="7.28515625" style="4" customWidth="1"/>
    <col min="5634" max="5634" width="19.140625" style="4" customWidth="1"/>
    <col min="5635" max="5635" width="53.28515625" style="4" customWidth="1"/>
    <col min="5636" max="5636" width="13.85546875" style="4" customWidth="1"/>
    <col min="5637" max="5637" width="12.42578125" style="4" customWidth="1"/>
    <col min="5638" max="5639" width="15" style="4" customWidth="1"/>
    <col min="5640" max="5640" width="10.28515625" style="4" customWidth="1"/>
    <col min="5641" max="5888" width="9.140625" style="4"/>
    <col min="5889" max="5889" width="7.28515625" style="4" customWidth="1"/>
    <col min="5890" max="5890" width="19.140625" style="4" customWidth="1"/>
    <col min="5891" max="5891" width="53.28515625" style="4" customWidth="1"/>
    <col min="5892" max="5892" width="13.85546875" style="4" customWidth="1"/>
    <col min="5893" max="5893" width="12.42578125" style="4" customWidth="1"/>
    <col min="5894" max="5895" width="15" style="4" customWidth="1"/>
    <col min="5896" max="5896" width="10.28515625" style="4" customWidth="1"/>
    <col min="5897" max="6144" width="9.140625" style="4"/>
    <col min="6145" max="6145" width="7.28515625" style="4" customWidth="1"/>
    <col min="6146" max="6146" width="19.140625" style="4" customWidth="1"/>
    <col min="6147" max="6147" width="53.28515625" style="4" customWidth="1"/>
    <col min="6148" max="6148" width="13.85546875" style="4" customWidth="1"/>
    <col min="6149" max="6149" width="12.42578125" style="4" customWidth="1"/>
    <col min="6150" max="6151" width="15" style="4" customWidth="1"/>
    <col min="6152" max="6152" width="10.28515625" style="4" customWidth="1"/>
    <col min="6153" max="6400" width="9.140625" style="4"/>
    <col min="6401" max="6401" width="7.28515625" style="4" customWidth="1"/>
    <col min="6402" max="6402" width="19.140625" style="4" customWidth="1"/>
    <col min="6403" max="6403" width="53.28515625" style="4" customWidth="1"/>
    <col min="6404" max="6404" width="13.85546875" style="4" customWidth="1"/>
    <col min="6405" max="6405" width="12.42578125" style="4" customWidth="1"/>
    <col min="6406" max="6407" width="15" style="4" customWidth="1"/>
    <col min="6408" max="6408" width="10.28515625" style="4" customWidth="1"/>
    <col min="6409" max="6656" width="9.140625" style="4"/>
    <col min="6657" max="6657" width="7.28515625" style="4" customWidth="1"/>
    <col min="6658" max="6658" width="19.140625" style="4" customWidth="1"/>
    <col min="6659" max="6659" width="53.28515625" style="4" customWidth="1"/>
    <col min="6660" max="6660" width="13.85546875" style="4" customWidth="1"/>
    <col min="6661" max="6661" width="12.42578125" style="4" customWidth="1"/>
    <col min="6662" max="6663" width="15" style="4" customWidth="1"/>
    <col min="6664" max="6664" width="10.28515625" style="4" customWidth="1"/>
    <col min="6665" max="6912" width="9.140625" style="4"/>
    <col min="6913" max="6913" width="7.28515625" style="4" customWidth="1"/>
    <col min="6914" max="6914" width="19.140625" style="4" customWidth="1"/>
    <col min="6915" max="6915" width="53.28515625" style="4" customWidth="1"/>
    <col min="6916" max="6916" width="13.85546875" style="4" customWidth="1"/>
    <col min="6917" max="6917" width="12.42578125" style="4" customWidth="1"/>
    <col min="6918" max="6919" width="15" style="4" customWidth="1"/>
    <col min="6920" max="6920" width="10.28515625" style="4" customWidth="1"/>
    <col min="6921" max="7168" width="9.140625" style="4"/>
    <col min="7169" max="7169" width="7.28515625" style="4" customWidth="1"/>
    <col min="7170" max="7170" width="19.140625" style="4" customWidth="1"/>
    <col min="7171" max="7171" width="53.28515625" style="4" customWidth="1"/>
    <col min="7172" max="7172" width="13.85546875" style="4" customWidth="1"/>
    <col min="7173" max="7173" width="12.42578125" style="4" customWidth="1"/>
    <col min="7174" max="7175" width="15" style="4" customWidth="1"/>
    <col min="7176" max="7176" width="10.28515625" style="4" customWidth="1"/>
    <col min="7177" max="7424" width="9.140625" style="4"/>
    <col min="7425" max="7425" width="7.28515625" style="4" customWidth="1"/>
    <col min="7426" max="7426" width="19.140625" style="4" customWidth="1"/>
    <col min="7427" max="7427" width="53.28515625" style="4" customWidth="1"/>
    <col min="7428" max="7428" width="13.85546875" style="4" customWidth="1"/>
    <col min="7429" max="7429" width="12.42578125" style="4" customWidth="1"/>
    <col min="7430" max="7431" width="15" style="4" customWidth="1"/>
    <col min="7432" max="7432" width="10.28515625" style="4" customWidth="1"/>
    <col min="7433" max="7680" width="9.140625" style="4"/>
    <col min="7681" max="7681" width="7.28515625" style="4" customWidth="1"/>
    <col min="7682" max="7682" width="19.140625" style="4" customWidth="1"/>
    <col min="7683" max="7683" width="53.28515625" style="4" customWidth="1"/>
    <col min="7684" max="7684" width="13.85546875" style="4" customWidth="1"/>
    <col min="7685" max="7685" width="12.42578125" style="4" customWidth="1"/>
    <col min="7686" max="7687" width="15" style="4" customWidth="1"/>
    <col min="7688" max="7688" width="10.28515625" style="4" customWidth="1"/>
    <col min="7689" max="7936" width="9.140625" style="4"/>
    <col min="7937" max="7937" width="7.28515625" style="4" customWidth="1"/>
    <col min="7938" max="7938" width="19.140625" style="4" customWidth="1"/>
    <col min="7939" max="7939" width="53.28515625" style="4" customWidth="1"/>
    <col min="7940" max="7940" width="13.85546875" style="4" customWidth="1"/>
    <col min="7941" max="7941" width="12.42578125" style="4" customWidth="1"/>
    <col min="7942" max="7943" width="15" style="4" customWidth="1"/>
    <col min="7944" max="7944" width="10.28515625" style="4" customWidth="1"/>
    <col min="7945" max="8192" width="9.140625" style="4"/>
    <col min="8193" max="8193" width="7.28515625" style="4" customWidth="1"/>
    <col min="8194" max="8194" width="19.140625" style="4" customWidth="1"/>
    <col min="8195" max="8195" width="53.28515625" style="4" customWidth="1"/>
    <col min="8196" max="8196" width="13.85546875" style="4" customWidth="1"/>
    <col min="8197" max="8197" width="12.42578125" style="4" customWidth="1"/>
    <col min="8198" max="8199" width="15" style="4" customWidth="1"/>
    <col min="8200" max="8200" width="10.28515625" style="4" customWidth="1"/>
    <col min="8201" max="8448" width="9.140625" style="4"/>
    <col min="8449" max="8449" width="7.28515625" style="4" customWidth="1"/>
    <col min="8450" max="8450" width="19.140625" style="4" customWidth="1"/>
    <col min="8451" max="8451" width="53.28515625" style="4" customWidth="1"/>
    <col min="8452" max="8452" width="13.85546875" style="4" customWidth="1"/>
    <col min="8453" max="8453" width="12.42578125" style="4" customWidth="1"/>
    <col min="8454" max="8455" width="15" style="4" customWidth="1"/>
    <col min="8456" max="8456" width="10.28515625" style="4" customWidth="1"/>
    <col min="8457" max="8704" width="9.140625" style="4"/>
    <col min="8705" max="8705" width="7.28515625" style="4" customWidth="1"/>
    <col min="8706" max="8706" width="19.140625" style="4" customWidth="1"/>
    <col min="8707" max="8707" width="53.28515625" style="4" customWidth="1"/>
    <col min="8708" max="8708" width="13.85546875" style="4" customWidth="1"/>
    <col min="8709" max="8709" width="12.42578125" style="4" customWidth="1"/>
    <col min="8710" max="8711" width="15" style="4" customWidth="1"/>
    <col min="8712" max="8712" width="10.28515625" style="4" customWidth="1"/>
    <col min="8713" max="8960" width="9.140625" style="4"/>
    <col min="8961" max="8961" width="7.28515625" style="4" customWidth="1"/>
    <col min="8962" max="8962" width="19.140625" style="4" customWidth="1"/>
    <col min="8963" max="8963" width="53.28515625" style="4" customWidth="1"/>
    <col min="8964" max="8964" width="13.85546875" style="4" customWidth="1"/>
    <col min="8965" max="8965" width="12.42578125" style="4" customWidth="1"/>
    <col min="8966" max="8967" width="15" style="4" customWidth="1"/>
    <col min="8968" max="8968" width="10.28515625" style="4" customWidth="1"/>
    <col min="8969" max="9216" width="9.140625" style="4"/>
    <col min="9217" max="9217" width="7.28515625" style="4" customWidth="1"/>
    <col min="9218" max="9218" width="19.140625" style="4" customWidth="1"/>
    <col min="9219" max="9219" width="53.28515625" style="4" customWidth="1"/>
    <col min="9220" max="9220" width="13.85546875" style="4" customWidth="1"/>
    <col min="9221" max="9221" width="12.42578125" style="4" customWidth="1"/>
    <col min="9222" max="9223" width="15" style="4" customWidth="1"/>
    <col min="9224" max="9224" width="10.28515625" style="4" customWidth="1"/>
    <col min="9225" max="9472" width="9.140625" style="4"/>
    <col min="9473" max="9473" width="7.28515625" style="4" customWidth="1"/>
    <col min="9474" max="9474" width="19.140625" style="4" customWidth="1"/>
    <col min="9475" max="9475" width="53.28515625" style="4" customWidth="1"/>
    <col min="9476" max="9476" width="13.85546875" style="4" customWidth="1"/>
    <col min="9477" max="9477" width="12.42578125" style="4" customWidth="1"/>
    <col min="9478" max="9479" width="15" style="4" customWidth="1"/>
    <col min="9480" max="9480" width="10.28515625" style="4" customWidth="1"/>
    <col min="9481" max="9728" width="9.140625" style="4"/>
    <col min="9729" max="9729" width="7.28515625" style="4" customWidth="1"/>
    <col min="9730" max="9730" width="19.140625" style="4" customWidth="1"/>
    <col min="9731" max="9731" width="53.28515625" style="4" customWidth="1"/>
    <col min="9732" max="9732" width="13.85546875" style="4" customWidth="1"/>
    <col min="9733" max="9733" width="12.42578125" style="4" customWidth="1"/>
    <col min="9734" max="9735" width="15" style="4" customWidth="1"/>
    <col min="9736" max="9736" width="10.28515625" style="4" customWidth="1"/>
    <col min="9737" max="9984" width="9.140625" style="4"/>
    <col min="9985" max="9985" width="7.28515625" style="4" customWidth="1"/>
    <col min="9986" max="9986" width="19.140625" style="4" customWidth="1"/>
    <col min="9987" max="9987" width="53.28515625" style="4" customWidth="1"/>
    <col min="9988" max="9988" width="13.85546875" style="4" customWidth="1"/>
    <col min="9989" max="9989" width="12.42578125" style="4" customWidth="1"/>
    <col min="9990" max="9991" width="15" style="4" customWidth="1"/>
    <col min="9992" max="9992" width="10.28515625" style="4" customWidth="1"/>
    <col min="9993" max="10240" width="9.140625" style="4"/>
    <col min="10241" max="10241" width="7.28515625" style="4" customWidth="1"/>
    <col min="10242" max="10242" width="19.140625" style="4" customWidth="1"/>
    <col min="10243" max="10243" width="53.28515625" style="4" customWidth="1"/>
    <col min="10244" max="10244" width="13.85546875" style="4" customWidth="1"/>
    <col min="10245" max="10245" width="12.42578125" style="4" customWidth="1"/>
    <col min="10246" max="10247" width="15" style="4" customWidth="1"/>
    <col min="10248" max="10248" width="10.28515625" style="4" customWidth="1"/>
    <col min="10249" max="10496" width="9.140625" style="4"/>
    <col min="10497" max="10497" width="7.28515625" style="4" customWidth="1"/>
    <col min="10498" max="10498" width="19.140625" style="4" customWidth="1"/>
    <col min="10499" max="10499" width="53.28515625" style="4" customWidth="1"/>
    <col min="10500" max="10500" width="13.85546875" style="4" customWidth="1"/>
    <col min="10501" max="10501" width="12.42578125" style="4" customWidth="1"/>
    <col min="10502" max="10503" width="15" style="4" customWidth="1"/>
    <col min="10504" max="10504" width="10.28515625" style="4" customWidth="1"/>
    <col min="10505" max="10752" width="9.140625" style="4"/>
    <col min="10753" max="10753" width="7.28515625" style="4" customWidth="1"/>
    <col min="10754" max="10754" width="19.140625" style="4" customWidth="1"/>
    <col min="10755" max="10755" width="53.28515625" style="4" customWidth="1"/>
    <col min="10756" max="10756" width="13.85546875" style="4" customWidth="1"/>
    <col min="10757" max="10757" width="12.42578125" style="4" customWidth="1"/>
    <col min="10758" max="10759" width="15" style="4" customWidth="1"/>
    <col min="10760" max="10760" width="10.28515625" style="4" customWidth="1"/>
    <col min="10761" max="11008" width="9.140625" style="4"/>
    <col min="11009" max="11009" width="7.28515625" style="4" customWidth="1"/>
    <col min="11010" max="11010" width="19.140625" style="4" customWidth="1"/>
    <col min="11011" max="11011" width="53.28515625" style="4" customWidth="1"/>
    <col min="11012" max="11012" width="13.85546875" style="4" customWidth="1"/>
    <col min="11013" max="11013" width="12.42578125" style="4" customWidth="1"/>
    <col min="11014" max="11015" width="15" style="4" customWidth="1"/>
    <col min="11016" max="11016" width="10.28515625" style="4" customWidth="1"/>
    <col min="11017" max="11264" width="9.140625" style="4"/>
    <col min="11265" max="11265" width="7.28515625" style="4" customWidth="1"/>
    <col min="11266" max="11266" width="19.140625" style="4" customWidth="1"/>
    <col min="11267" max="11267" width="53.28515625" style="4" customWidth="1"/>
    <col min="11268" max="11268" width="13.85546875" style="4" customWidth="1"/>
    <col min="11269" max="11269" width="12.42578125" style="4" customWidth="1"/>
    <col min="11270" max="11271" width="15" style="4" customWidth="1"/>
    <col min="11272" max="11272" width="10.28515625" style="4" customWidth="1"/>
    <col min="11273" max="11520" width="9.140625" style="4"/>
    <col min="11521" max="11521" width="7.28515625" style="4" customWidth="1"/>
    <col min="11522" max="11522" width="19.140625" style="4" customWidth="1"/>
    <col min="11523" max="11523" width="53.28515625" style="4" customWidth="1"/>
    <col min="11524" max="11524" width="13.85546875" style="4" customWidth="1"/>
    <col min="11525" max="11525" width="12.42578125" style="4" customWidth="1"/>
    <col min="11526" max="11527" width="15" style="4" customWidth="1"/>
    <col min="11528" max="11528" width="10.28515625" style="4" customWidth="1"/>
    <col min="11529" max="11776" width="9.140625" style="4"/>
    <col min="11777" max="11777" width="7.28515625" style="4" customWidth="1"/>
    <col min="11778" max="11778" width="19.140625" style="4" customWidth="1"/>
    <col min="11779" max="11779" width="53.28515625" style="4" customWidth="1"/>
    <col min="11780" max="11780" width="13.85546875" style="4" customWidth="1"/>
    <col min="11781" max="11781" width="12.42578125" style="4" customWidth="1"/>
    <col min="11782" max="11783" width="15" style="4" customWidth="1"/>
    <col min="11784" max="11784" width="10.28515625" style="4" customWidth="1"/>
    <col min="11785" max="12032" width="9.140625" style="4"/>
    <col min="12033" max="12033" width="7.28515625" style="4" customWidth="1"/>
    <col min="12034" max="12034" width="19.140625" style="4" customWidth="1"/>
    <col min="12035" max="12035" width="53.28515625" style="4" customWidth="1"/>
    <col min="12036" max="12036" width="13.85546875" style="4" customWidth="1"/>
    <col min="12037" max="12037" width="12.42578125" style="4" customWidth="1"/>
    <col min="12038" max="12039" width="15" style="4" customWidth="1"/>
    <col min="12040" max="12040" width="10.28515625" style="4" customWidth="1"/>
    <col min="12041" max="12288" width="9.140625" style="4"/>
    <col min="12289" max="12289" width="7.28515625" style="4" customWidth="1"/>
    <col min="12290" max="12290" width="19.140625" style="4" customWidth="1"/>
    <col min="12291" max="12291" width="53.28515625" style="4" customWidth="1"/>
    <col min="12292" max="12292" width="13.85546875" style="4" customWidth="1"/>
    <col min="12293" max="12293" width="12.42578125" style="4" customWidth="1"/>
    <col min="12294" max="12295" width="15" style="4" customWidth="1"/>
    <col min="12296" max="12296" width="10.28515625" style="4" customWidth="1"/>
    <col min="12297" max="12544" width="9.140625" style="4"/>
    <col min="12545" max="12545" width="7.28515625" style="4" customWidth="1"/>
    <col min="12546" max="12546" width="19.140625" style="4" customWidth="1"/>
    <col min="12547" max="12547" width="53.28515625" style="4" customWidth="1"/>
    <col min="12548" max="12548" width="13.85546875" style="4" customWidth="1"/>
    <col min="12549" max="12549" width="12.42578125" style="4" customWidth="1"/>
    <col min="12550" max="12551" width="15" style="4" customWidth="1"/>
    <col min="12552" max="12552" width="10.28515625" style="4" customWidth="1"/>
    <col min="12553" max="12800" width="9.140625" style="4"/>
    <col min="12801" max="12801" width="7.28515625" style="4" customWidth="1"/>
    <col min="12802" max="12802" width="19.140625" style="4" customWidth="1"/>
    <col min="12803" max="12803" width="53.28515625" style="4" customWidth="1"/>
    <col min="12804" max="12804" width="13.85546875" style="4" customWidth="1"/>
    <col min="12805" max="12805" width="12.42578125" style="4" customWidth="1"/>
    <col min="12806" max="12807" width="15" style="4" customWidth="1"/>
    <col min="12808" max="12808" width="10.28515625" style="4" customWidth="1"/>
    <col min="12809" max="13056" width="9.140625" style="4"/>
    <col min="13057" max="13057" width="7.28515625" style="4" customWidth="1"/>
    <col min="13058" max="13058" width="19.140625" style="4" customWidth="1"/>
    <col min="13059" max="13059" width="53.28515625" style="4" customWidth="1"/>
    <col min="13060" max="13060" width="13.85546875" style="4" customWidth="1"/>
    <col min="13061" max="13061" width="12.42578125" style="4" customWidth="1"/>
    <col min="13062" max="13063" width="15" style="4" customWidth="1"/>
    <col min="13064" max="13064" width="10.28515625" style="4" customWidth="1"/>
    <col min="13065" max="13312" width="9.140625" style="4"/>
    <col min="13313" max="13313" width="7.28515625" style="4" customWidth="1"/>
    <col min="13314" max="13314" width="19.140625" style="4" customWidth="1"/>
    <col min="13315" max="13315" width="53.28515625" style="4" customWidth="1"/>
    <col min="13316" max="13316" width="13.85546875" style="4" customWidth="1"/>
    <col min="13317" max="13317" width="12.42578125" style="4" customWidth="1"/>
    <col min="13318" max="13319" width="15" style="4" customWidth="1"/>
    <col min="13320" max="13320" width="10.28515625" style="4" customWidth="1"/>
    <col min="13321" max="13568" width="9.140625" style="4"/>
    <col min="13569" max="13569" width="7.28515625" style="4" customWidth="1"/>
    <col min="13570" max="13570" width="19.140625" style="4" customWidth="1"/>
    <col min="13571" max="13571" width="53.28515625" style="4" customWidth="1"/>
    <col min="13572" max="13572" width="13.85546875" style="4" customWidth="1"/>
    <col min="13573" max="13573" width="12.42578125" style="4" customWidth="1"/>
    <col min="13574" max="13575" width="15" style="4" customWidth="1"/>
    <col min="13576" max="13576" width="10.28515625" style="4" customWidth="1"/>
    <col min="13577" max="13824" width="9.140625" style="4"/>
    <col min="13825" max="13825" width="7.28515625" style="4" customWidth="1"/>
    <col min="13826" max="13826" width="19.140625" style="4" customWidth="1"/>
    <col min="13827" max="13827" width="53.28515625" style="4" customWidth="1"/>
    <col min="13828" max="13828" width="13.85546875" style="4" customWidth="1"/>
    <col min="13829" max="13829" width="12.42578125" style="4" customWidth="1"/>
    <col min="13830" max="13831" width="15" style="4" customWidth="1"/>
    <col min="13832" max="13832" width="10.28515625" style="4" customWidth="1"/>
    <col min="13833" max="14080" width="9.140625" style="4"/>
    <col min="14081" max="14081" width="7.28515625" style="4" customWidth="1"/>
    <col min="14082" max="14082" width="19.140625" style="4" customWidth="1"/>
    <col min="14083" max="14083" width="53.28515625" style="4" customWidth="1"/>
    <col min="14084" max="14084" width="13.85546875" style="4" customWidth="1"/>
    <col min="14085" max="14085" width="12.42578125" style="4" customWidth="1"/>
    <col min="14086" max="14087" width="15" style="4" customWidth="1"/>
    <col min="14088" max="14088" width="10.28515625" style="4" customWidth="1"/>
    <col min="14089" max="14336" width="9.140625" style="4"/>
    <col min="14337" max="14337" width="7.28515625" style="4" customWidth="1"/>
    <col min="14338" max="14338" width="19.140625" style="4" customWidth="1"/>
    <col min="14339" max="14339" width="53.28515625" style="4" customWidth="1"/>
    <col min="14340" max="14340" width="13.85546875" style="4" customWidth="1"/>
    <col min="14341" max="14341" width="12.42578125" style="4" customWidth="1"/>
    <col min="14342" max="14343" width="15" style="4" customWidth="1"/>
    <col min="14344" max="14344" width="10.28515625" style="4" customWidth="1"/>
    <col min="14345" max="14592" width="9.140625" style="4"/>
    <col min="14593" max="14593" width="7.28515625" style="4" customWidth="1"/>
    <col min="14594" max="14594" width="19.140625" style="4" customWidth="1"/>
    <col min="14595" max="14595" width="53.28515625" style="4" customWidth="1"/>
    <col min="14596" max="14596" width="13.85546875" style="4" customWidth="1"/>
    <col min="14597" max="14597" width="12.42578125" style="4" customWidth="1"/>
    <col min="14598" max="14599" width="15" style="4" customWidth="1"/>
    <col min="14600" max="14600" width="10.28515625" style="4" customWidth="1"/>
    <col min="14601" max="14848" width="9.140625" style="4"/>
    <col min="14849" max="14849" width="7.28515625" style="4" customWidth="1"/>
    <col min="14850" max="14850" width="19.140625" style="4" customWidth="1"/>
    <col min="14851" max="14851" width="53.28515625" style="4" customWidth="1"/>
    <col min="14852" max="14852" width="13.85546875" style="4" customWidth="1"/>
    <col min="14853" max="14853" width="12.42578125" style="4" customWidth="1"/>
    <col min="14854" max="14855" width="15" style="4" customWidth="1"/>
    <col min="14856" max="14856" width="10.28515625" style="4" customWidth="1"/>
    <col min="14857" max="15104" width="9.140625" style="4"/>
    <col min="15105" max="15105" width="7.28515625" style="4" customWidth="1"/>
    <col min="15106" max="15106" width="19.140625" style="4" customWidth="1"/>
    <col min="15107" max="15107" width="53.28515625" style="4" customWidth="1"/>
    <col min="15108" max="15108" width="13.85546875" style="4" customWidth="1"/>
    <col min="15109" max="15109" width="12.42578125" style="4" customWidth="1"/>
    <col min="15110" max="15111" width="15" style="4" customWidth="1"/>
    <col min="15112" max="15112" width="10.28515625" style="4" customWidth="1"/>
    <col min="15113" max="15360" width="9.140625" style="4"/>
    <col min="15361" max="15361" width="7.28515625" style="4" customWidth="1"/>
    <col min="15362" max="15362" width="19.140625" style="4" customWidth="1"/>
    <col min="15363" max="15363" width="53.28515625" style="4" customWidth="1"/>
    <col min="15364" max="15364" width="13.85546875" style="4" customWidth="1"/>
    <col min="15365" max="15365" width="12.42578125" style="4" customWidth="1"/>
    <col min="15366" max="15367" width="15" style="4" customWidth="1"/>
    <col min="15368" max="15368" width="10.28515625" style="4" customWidth="1"/>
    <col min="15369" max="15616" width="9.140625" style="4"/>
    <col min="15617" max="15617" width="7.28515625" style="4" customWidth="1"/>
    <col min="15618" max="15618" width="19.140625" style="4" customWidth="1"/>
    <col min="15619" max="15619" width="53.28515625" style="4" customWidth="1"/>
    <col min="15620" max="15620" width="13.85546875" style="4" customWidth="1"/>
    <col min="15621" max="15621" width="12.42578125" style="4" customWidth="1"/>
    <col min="15622" max="15623" width="15" style="4" customWidth="1"/>
    <col min="15624" max="15624" width="10.28515625" style="4" customWidth="1"/>
    <col min="15625" max="15872" width="9.140625" style="4"/>
    <col min="15873" max="15873" width="7.28515625" style="4" customWidth="1"/>
    <col min="15874" max="15874" width="19.140625" style="4" customWidth="1"/>
    <col min="15875" max="15875" width="53.28515625" style="4" customWidth="1"/>
    <col min="15876" max="15876" width="13.85546875" style="4" customWidth="1"/>
    <col min="15877" max="15877" width="12.42578125" style="4" customWidth="1"/>
    <col min="15878" max="15879" width="15" style="4" customWidth="1"/>
    <col min="15880" max="15880" width="10.28515625" style="4" customWidth="1"/>
    <col min="15881" max="16128" width="9.140625" style="4"/>
    <col min="16129" max="16129" width="7.28515625" style="4" customWidth="1"/>
    <col min="16130" max="16130" width="19.140625" style="4" customWidth="1"/>
    <col min="16131" max="16131" width="53.28515625" style="4" customWidth="1"/>
    <col min="16132" max="16132" width="13.85546875" style="4" customWidth="1"/>
    <col min="16133" max="16133" width="12.42578125" style="4" customWidth="1"/>
    <col min="16134" max="16135" width="15" style="4" customWidth="1"/>
    <col min="16136" max="16136" width="10.28515625" style="4" customWidth="1"/>
    <col min="16137" max="16384" width="9.140625" style="4"/>
  </cols>
  <sheetData>
    <row r="3" spans="1:8" ht="14.25" customHeight="1">
      <c r="A3" s="99" t="s">
        <v>551</v>
      </c>
      <c r="B3" s="99"/>
      <c r="C3" s="99"/>
      <c r="D3" s="99"/>
      <c r="E3" s="99"/>
      <c r="F3" s="99"/>
      <c r="G3" s="99"/>
    </row>
    <row r="4" spans="1:8" ht="14.25" customHeight="1">
      <c r="A4" s="99" t="s">
        <v>552</v>
      </c>
      <c r="B4" s="99"/>
      <c r="C4" s="99"/>
      <c r="D4" s="99"/>
      <c r="E4" s="99"/>
      <c r="F4" s="99"/>
      <c r="G4" s="99"/>
    </row>
    <row r="6" spans="1:8">
      <c r="A6" s="96" t="s">
        <v>15</v>
      </c>
      <c r="B6" s="96"/>
      <c r="C6" s="96"/>
      <c r="D6" s="96"/>
      <c r="E6" s="96"/>
      <c r="F6" s="96"/>
      <c r="G6" s="96"/>
    </row>
    <row r="7" spans="1:8" ht="7.5" customHeight="1"/>
    <row r="8" spans="1:8" ht="50.45" customHeight="1">
      <c r="A8" s="18" t="s">
        <v>16</v>
      </c>
      <c r="B8" s="19" t="s">
        <v>17</v>
      </c>
      <c r="C8" s="19" t="s">
        <v>553</v>
      </c>
      <c r="D8" s="19" t="s">
        <v>19</v>
      </c>
      <c r="E8" s="19" t="s">
        <v>20</v>
      </c>
      <c r="F8" s="19" t="s">
        <v>21</v>
      </c>
      <c r="G8" s="19" t="s">
        <v>22</v>
      </c>
    </row>
    <row r="9" spans="1:8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3"/>
    </row>
    <row r="10" spans="1:8">
      <c r="A10" s="100" t="s">
        <v>554</v>
      </c>
      <c r="B10" s="100"/>
      <c r="C10" s="100"/>
      <c r="D10" s="100"/>
      <c r="E10" s="100"/>
      <c r="F10" s="100"/>
      <c r="G10" s="100"/>
      <c r="H10" s="78"/>
    </row>
    <row r="11" spans="1:8" ht="27.75" customHeight="1" outlineLevel="1">
      <c r="A11" s="79">
        <v>1</v>
      </c>
      <c r="B11" s="30" t="s">
        <v>555</v>
      </c>
      <c r="C11" s="53" t="s">
        <v>174</v>
      </c>
      <c r="D11" s="30" t="s">
        <v>83</v>
      </c>
      <c r="E11" s="63">
        <v>295.67599999999999</v>
      </c>
      <c r="F11" s="39">
        <v>22616</v>
      </c>
      <c r="G11" s="36">
        <v>6687008</v>
      </c>
      <c r="H11" s="78"/>
    </row>
    <row r="12" spans="1:8" ht="27.75" customHeight="1" outlineLevel="1">
      <c r="A12" s="79">
        <v>2</v>
      </c>
      <c r="B12" s="30" t="s">
        <v>556</v>
      </c>
      <c r="C12" s="53" t="s">
        <v>338</v>
      </c>
      <c r="D12" s="30" t="s">
        <v>184</v>
      </c>
      <c r="E12" s="58">
        <v>2.1362040000000002</v>
      </c>
      <c r="F12" s="36">
        <v>1900612</v>
      </c>
      <c r="G12" s="36">
        <v>4060095</v>
      </c>
      <c r="H12" s="78"/>
    </row>
    <row r="13" spans="1:8" ht="27.75" customHeight="1" outlineLevel="1">
      <c r="A13" s="79">
        <v>3</v>
      </c>
      <c r="B13" s="30" t="s">
        <v>557</v>
      </c>
      <c r="C13" s="53" t="s">
        <v>261</v>
      </c>
      <c r="D13" s="30" t="s">
        <v>184</v>
      </c>
      <c r="E13" s="66">
        <v>11.2</v>
      </c>
      <c r="F13" s="39">
        <v>340530</v>
      </c>
      <c r="G13" s="36">
        <v>3813936</v>
      </c>
      <c r="H13" s="78"/>
    </row>
    <row r="14" spans="1:8" ht="27.75" customHeight="1" outlineLevel="1">
      <c r="A14" s="79">
        <v>4</v>
      </c>
      <c r="B14" s="30" t="s">
        <v>558</v>
      </c>
      <c r="C14" s="53" t="s">
        <v>259</v>
      </c>
      <c r="D14" s="30" t="s">
        <v>184</v>
      </c>
      <c r="E14" s="66">
        <v>10.8</v>
      </c>
      <c r="F14" s="80">
        <v>336494.2</v>
      </c>
      <c r="G14" s="36">
        <v>3634137</v>
      </c>
      <c r="H14" s="78"/>
    </row>
    <row r="15" spans="1:8" ht="27.75" customHeight="1" outlineLevel="1">
      <c r="A15" s="79">
        <v>5</v>
      </c>
      <c r="B15" s="30" t="s">
        <v>559</v>
      </c>
      <c r="C15" s="53" t="s">
        <v>220</v>
      </c>
      <c r="D15" s="30" t="s">
        <v>184</v>
      </c>
      <c r="E15" s="59">
        <v>6.9893599999999996</v>
      </c>
      <c r="F15" s="39">
        <v>331654</v>
      </c>
      <c r="G15" s="36">
        <v>2318049</v>
      </c>
      <c r="H15" s="78"/>
    </row>
    <row r="16" spans="1:8" ht="27.75" customHeight="1" outlineLevel="1">
      <c r="A16" s="79">
        <v>6</v>
      </c>
      <c r="B16" s="30" t="s">
        <v>560</v>
      </c>
      <c r="C16" s="53" t="s">
        <v>101</v>
      </c>
      <c r="D16" s="30" t="s">
        <v>83</v>
      </c>
      <c r="E16" s="67">
        <v>575.72</v>
      </c>
      <c r="F16" s="39">
        <v>2863</v>
      </c>
      <c r="G16" s="36">
        <v>1648286</v>
      </c>
      <c r="H16" s="78"/>
    </row>
    <row r="17" spans="1:8" ht="27.75" customHeight="1" outlineLevel="1">
      <c r="A17" s="79">
        <v>7</v>
      </c>
      <c r="B17" s="30" t="s">
        <v>561</v>
      </c>
      <c r="C17" s="53" t="s">
        <v>341</v>
      </c>
      <c r="D17" s="30" t="s">
        <v>184</v>
      </c>
      <c r="E17" s="54">
        <v>0.27968219999999999</v>
      </c>
      <c r="F17" s="36">
        <v>3526145</v>
      </c>
      <c r="G17" s="39">
        <v>986200</v>
      </c>
      <c r="H17" s="78"/>
    </row>
    <row r="18" spans="1:8" ht="27.75" customHeight="1" outlineLevel="1">
      <c r="A18" s="79">
        <v>8</v>
      </c>
      <c r="B18" s="30" t="s">
        <v>562</v>
      </c>
      <c r="C18" s="53" t="s">
        <v>279</v>
      </c>
      <c r="D18" s="30" t="s">
        <v>184</v>
      </c>
      <c r="E18" s="59">
        <v>1.46025</v>
      </c>
      <c r="F18" s="39">
        <v>370622</v>
      </c>
      <c r="G18" s="39">
        <v>541201</v>
      </c>
      <c r="H18" s="78"/>
    </row>
    <row r="19" spans="1:8" ht="27.75" customHeight="1" outlineLevel="1">
      <c r="A19" s="79">
        <v>9</v>
      </c>
      <c r="B19" s="30" t="s">
        <v>563</v>
      </c>
      <c r="C19" s="53" t="s">
        <v>332</v>
      </c>
      <c r="D19" s="30" t="s">
        <v>184</v>
      </c>
      <c r="E19" s="58">
        <v>0.68531399999999998</v>
      </c>
      <c r="F19" s="39">
        <v>491269</v>
      </c>
      <c r="G19" s="39">
        <v>336674</v>
      </c>
      <c r="H19" s="78"/>
    </row>
    <row r="20" spans="1:8" ht="27.75" customHeight="1" outlineLevel="1">
      <c r="A20" s="79">
        <v>10</v>
      </c>
      <c r="B20" s="30" t="s">
        <v>564</v>
      </c>
      <c r="C20" s="53" t="s">
        <v>370</v>
      </c>
      <c r="D20" s="30" t="s">
        <v>358</v>
      </c>
      <c r="E20" s="66">
        <v>76.5</v>
      </c>
      <c r="F20" s="39">
        <v>2941</v>
      </c>
      <c r="G20" s="39">
        <v>224987</v>
      </c>
      <c r="H20" s="78"/>
    </row>
    <row r="21" spans="1:8" ht="27.75" customHeight="1" outlineLevel="1">
      <c r="A21" s="79">
        <v>11</v>
      </c>
      <c r="B21" s="30" t="s">
        <v>565</v>
      </c>
      <c r="C21" s="53" t="s">
        <v>401</v>
      </c>
      <c r="D21" s="30" t="s">
        <v>184</v>
      </c>
      <c r="E21" s="59">
        <v>0.47952</v>
      </c>
      <c r="F21" s="39">
        <v>374997</v>
      </c>
      <c r="G21" s="39">
        <v>179819</v>
      </c>
      <c r="H21" s="78"/>
    </row>
    <row r="22" spans="1:8" ht="27.75" customHeight="1" outlineLevel="1">
      <c r="A22" s="79">
        <v>12</v>
      </c>
      <c r="B22" s="30" t="s">
        <v>566</v>
      </c>
      <c r="C22" s="53" t="s">
        <v>146</v>
      </c>
      <c r="D22" s="30" t="s">
        <v>83</v>
      </c>
      <c r="E22" s="63">
        <v>6.8339999999999996</v>
      </c>
      <c r="F22" s="39">
        <v>18535</v>
      </c>
      <c r="G22" s="39">
        <v>126668</v>
      </c>
      <c r="H22" s="78"/>
    </row>
    <row r="23" spans="1:8" ht="27.75" customHeight="1" outlineLevel="1">
      <c r="A23" s="79">
        <v>13</v>
      </c>
      <c r="B23" s="30" t="s">
        <v>567</v>
      </c>
      <c r="C23" s="53" t="s">
        <v>403</v>
      </c>
      <c r="D23" s="30" t="s">
        <v>184</v>
      </c>
      <c r="E23" s="59">
        <v>0.27604000000000001</v>
      </c>
      <c r="F23" s="39">
        <v>408723</v>
      </c>
      <c r="G23" s="39">
        <v>112824</v>
      </c>
      <c r="H23" s="78"/>
    </row>
    <row r="24" spans="1:8" ht="27.75" customHeight="1" outlineLevel="1">
      <c r="A24" s="79">
        <v>14</v>
      </c>
      <c r="B24" s="30" t="s">
        <v>568</v>
      </c>
      <c r="C24" s="53" t="s">
        <v>326</v>
      </c>
      <c r="D24" s="30" t="s">
        <v>184</v>
      </c>
      <c r="E24" s="58">
        <v>2.4263819999999998</v>
      </c>
      <c r="F24" s="39">
        <v>39880</v>
      </c>
      <c r="G24" s="39">
        <v>96764</v>
      </c>
      <c r="H24" s="78"/>
    </row>
    <row r="25" spans="1:8" ht="27.75" customHeight="1" outlineLevel="1">
      <c r="A25" s="79">
        <v>15</v>
      </c>
      <c r="B25" s="30" t="s">
        <v>569</v>
      </c>
      <c r="C25" s="53" t="s">
        <v>188</v>
      </c>
      <c r="D25" s="30" t="s">
        <v>189</v>
      </c>
      <c r="E25" s="59">
        <v>37.648719999999997</v>
      </c>
      <c r="F25" s="39">
        <v>2236</v>
      </c>
      <c r="G25" s="39">
        <v>84183</v>
      </c>
      <c r="H25" s="78"/>
    </row>
    <row r="26" spans="1:8" ht="27.75" customHeight="1" outlineLevel="1">
      <c r="A26" s="79">
        <v>16</v>
      </c>
      <c r="B26" s="30" t="s">
        <v>570</v>
      </c>
      <c r="C26" s="53" t="s">
        <v>335</v>
      </c>
      <c r="D26" s="30" t="s">
        <v>189</v>
      </c>
      <c r="E26" s="64">
        <v>11.730600000000001</v>
      </c>
      <c r="F26" s="39">
        <v>6053</v>
      </c>
      <c r="G26" s="39">
        <v>71005</v>
      </c>
      <c r="H26" s="78"/>
    </row>
    <row r="27" spans="1:8" ht="27.75" customHeight="1" outlineLevel="1">
      <c r="A27" s="79">
        <v>17</v>
      </c>
      <c r="B27" s="30" t="s">
        <v>571</v>
      </c>
      <c r="C27" s="53" t="s">
        <v>196</v>
      </c>
      <c r="D27" s="30" t="s">
        <v>189</v>
      </c>
      <c r="E27" s="64">
        <v>32.355600000000003</v>
      </c>
      <c r="F27" s="39">
        <v>2146</v>
      </c>
      <c r="G27" s="39">
        <v>69435</v>
      </c>
      <c r="H27" s="78"/>
    </row>
    <row r="28" spans="1:8" ht="27.75" customHeight="1" outlineLevel="1">
      <c r="A28" s="79">
        <v>18</v>
      </c>
      <c r="B28" s="30" t="s">
        <v>572</v>
      </c>
      <c r="C28" s="53" t="s">
        <v>277</v>
      </c>
      <c r="D28" s="30" t="s">
        <v>218</v>
      </c>
      <c r="E28" s="39">
        <v>1964</v>
      </c>
      <c r="F28" s="44">
        <v>33</v>
      </c>
      <c r="G28" s="39">
        <v>64812</v>
      </c>
      <c r="H28" s="78"/>
    </row>
    <row r="29" spans="1:8" ht="27.75" customHeight="1" outlineLevel="1">
      <c r="A29" s="79">
        <v>19</v>
      </c>
      <c r="B29" s="30" t="s">
        <v>573</v>
      </c>
      <c r="C29" s="53" t="s">
        <v>323</v>
      </c>
      <c r="D29" s="30" t="s">
        <v>189</v>
      </c>
      <c r="E29" s="63">
        <v>101.871</v>
      </c>
      <c r="F29" s="44">
        <v>559</v>
      </c>
      <c r="G29" s="39">
        <v>56946</v>
      </c>
      <c r="H29" s="78"/>
    </row>
    <row r="30" spans="1:8" ht="27.75" customHeight="1" outlineLevel="1">
      <c r="A30" s="79">
        <v>20</v>
      </c>
      <c r="B30" s="30" t="s">
        <v>574</v>
      </c>
      <c r="C30" s="53" t="s">
        <v>242</v>
      </c>
      <c r="D30" s="30" t="s">
        <v>193</v>
      </c>
      <c r="E30" s="63">
        <v>10.007999999999999</v>
      </c>
      <c r="F30" s="39">
        <v>4684</v>
      </c>
      <c r="G30" s="39">
        <v>46877</v>
      </c>
      <c r="H30" s="78"/>
    </row>
    <row r="31" spans="1:8" ht="27.75" customHeight="1" outlineLevel="1">
      <c r="A31" s="79">
        <v>21</v>
      </c>
      <c r="B31" s="30" t="s">
        <v>575</v>
      </c>
      <c r="C31" s="53" t="s">
        <v>329</v>
      </c>
      <c r="D31" s="30" t="s">
        <v>184</v>
      </c>
      <c r="E31" s="58">
        <v>7.4088000000000001E-2</v>
      </c>
      <c r="F31" s="39">
        <v>616675</v>
      </c>
      <c r="G31" s="39">
        <v>45688</v>
      </c>
      <c r="H31" s="78"/>
    </row>
    <row r="32" spans="1:8" ht="27.75" customHeight="1" outlineLevel="1">
      <c r="A32" s="79">
        <v>22</v>
      </c>
      <c r="B32" s="30" t="s">
        <v>576</v>
      </c>
      <c r="C32" s="53" t="s">
        <v>380</v>
      </c>
      <c r="D32" s="30" t="s">
        <v>189</v>
      </c>
      <c r="E32" s="44">
        <v>15</v>
      </c>
      <c r="F32" s="39">
        <v>2108</v>
      </c>
      <c r="G32" s="39">
        <v>31620</v>
      </c>
      <c r="H32" s="78"/>
    </row>
    <row r="33" spans="1:8" ht="27.75" customHeight="1" outlineLevel="1">
      <c r="A33" s="79">
        <v>23</v>
      </c>
      <c r="B33" s="30" t="s">
        <v>577</v>
      </c>
      <c r="C33" s="53" t="s">
        <v>578</v>
      </c>
      <c r="D33" s="30" t="s">
        <v>184</v>
      </c>
      <c r="E33" s="63">
        <v>2.5000000000000001E-2</v>
      </c>
      <c r="F33" s="36">
        <v>1180586</v>
      </c>
      <c r="G33" s="39">
        <v>29515</v>
      </c>
      <c r="H33" s="78"/>
    </row>
    <row r="34" spans="1:8" ht="27.75" customHeight="1" outlineLevel="1">
      <c r="A34" s="79">
        <v>24</v>
      </c>
      <c r="B34" s="30" t="s">
        <v>579</v>
      </c>
      <c r="C34" s="53" t="s">
        <v>301</v>
      </c>
      <c r="D34" s="30" t="s">
        <v>184</v>
      </c>
      <c r="E34" s="58">
        <v>2.5416000000000001E-2</v>
      </c>
      <c r="F34" s="36">
        <v>1095348</v>
      </c>
      <c r="G34" s="39">
        <v>27839</v>
      </c>
      <c r="H34" s="78"/>
    </row>
    <row r="35" spans="1:8" ht="27.75" customHeight="1" outlineLevel="1">
      <c r="A35" s="79">
        <v>25</v>
      </c>
      <c r="B35" s="30" t="s">
        <v>580</v>
      </c>
      <c r="C35" s="53" t="s">
        <v>217</v>
      </c>
      <c r="D35" s="30" t="s">
        <v>218</v>
      </c>
      <c r="E35" s="54">
        <v>3.2943600000000003E-2</v>
      </c>
      <c r="F35" s="39">
        <v>828023</v>
      </c>
      <c r="G35" s="39">
        <v>27278</v>
      </c>
      <c r="H35" s="78"/>
    </row>
    <row r="36" spans="1:8" ht="27.75" customHeight="1" outlineLevel="1">
      <c r="A36" s="79">
        <v>26</v>
      </c>
      <c r="B36" s="30" t="s">
        <v>581</v>
      </c>
      <c r="C36" s="53" t="s">
        <v>483</v>
      </c>
      <c r="D36" s="30" t="s">
        <v>484</v>
      </c>
      <c r="E36" s="44">
        <v>1</v>
      </c>
      <c r="F36" s="39">
        <v>22439</v>
      </c>
      <c r="G36" s="39">
        <v>22439</v>
      </c>
      <c r="H36" s="78"/>
    </row>
    <row r="37" spans="1:8" ht="27.75" customHeight="1" outlineLevel="1">
      <c r="A37" s="79">
        <v>27</v>
      </c>
      <c r="B37" s="30" t="s">
        <v>582</v>
      </c>
      <c r="C37" s="53" t="s">
        <v>180</v>
      </c>
      <c r="D37" s="30" t="s">
        <v>83</v>
      </c>
      <c r="E37" s="59">
        <v>0.19724</v>
      </c>
      <c r="F37" s="39">
        <v>109652</v>
      </c>
      <c r="G37" s="39">
        <v>21628</v>
      </c>
      <c r="H37" s="78"/>
    </row>
    <row r="38" spans="1:8" ht="27.75" customHeight="1" outlineLevel="1">
      <c r="A38" s="79">
        <v>28</v>
      </c>
      <c r="B38" s="30" t="s">
        <v>583</v>
      </c>
      <c r="C38" s="53" t="s">
        <v>192</v>
      </c>
      <c r="D38" s="30" t="s">
        <v>193</v>
      </c>
      <c r="E38" s="64">
        <v>5.1744000000000003</v>
      </c>
      <c r="F38" s="39">
        <v>2928</v>
      </c>
      <c r="G38" s="39">
        <v>15151</v>
      </c>
      <c r="H38" s="78"/>
    </row>
    <row r="39" spans="1:8" ht="27.75" customHeight="1" outlineLevel="1">
      <c r="A39" s="79">
        <v>29</v>
      </c>
      <c r="B39" s="30" t="s">
        <v>584</v>
      </c>
      <c r="C39" s="53" t="s">
        <v>202</v>
      </c>
      <c r="D39" s="30" t="s">
        <v>184</v>
      </c>
      <c r="E39" s="58">
        <v>3.3168000000000003E-2</v>
      </c>
      <c r="F39" s="39">
        <v>390779</v>
      </c>
      <c r="G39" s="39">
        <v>12961</v>
      </c>
      <c r="H39" s="78"/>
    </row>
    <row r="40" spans="1:8" ht="27.75" customHeight="1" outlineLevel="1">
      <c r="A40" s="79">
        <v>30</v>
      </c>
      <c r="B40" s="30" t="s">
        <v>585</v>
      </c>
      <c r="C40" s="53" t="s">
        <v>462</v>
      </c>
      <c r="D40" s="30" t="s">
        <v>184</v>
      </c>
      <c r="E40" s="59">
        <v>1.704E-2</v>
      </c>
      <c r="F40" s="39">
        <v>625144</v>
      </c>
      <c r="G40" s="39">
        <v>10652</v>
      </c>
      <c r="H40" s="78"/>
    </row>
    <row r="41" spans="1:8" ht="27.75" customHeight="1" outlineLevel="1">
      <c r="A41" s="79">
        <v>31</v>
      </c>
      <c r="B41" s="30" t="s">
        <v>586</v>
      </c>
      <c r="C41" s="53" t="s">
        <v>481</v>
      </c>
      <c r="D41" s="30" t="s">
        <v>218</v>
      </c>
      <c r="E41" s="44">
        <v>2</v>
      </c>
      <c r="F41" s="39">
        <v>4739</v>
      </c>
      <c r="G41" s="39">
        <v>9478</v>
      </c>
      <c r="H41" s="78"/>
    </row>
    <row r="42" spans="1:8" ht="27.75" customHeight="1" outlineLevel="1">
      <c r="A42" s="79">
        <v>32</v>
      </c>
      <c r="B42" s="30" t="s">
        <v>587</v>
      </c>
      <c r="C42" s="53" t="s">
        <v>344</v>
      </c>
      <c r="D42" s="30" t="s">
        <v>44</v>
      </c>
      <c r="E42" s="64">
        <v>4.9391999999999996</v>
      </c>
      <c r="F42" s="39">
        <v>1825</v>
      </c>
      <c r="G42" s="39">
        <v>9014</v>
      </c>
      <c r="H42" s="78"/>
    </row>
    <row r="43" spans="1:8" ht="27.75" customHeight="1" outlineLevel="1">
      <c r="A43" s="79">
        <v>33</v>
      </c>
      <c r="B43" s="30" t="s">
        <v>588</v>
      </c>
      <c r="C43" s="53" t="s">
        <v>150</v>
      </c>
      <c r="D43" s="30" t="s">
        <v>151</v>
      </c>
      <c r="E43" s="59">
        <v>11.274240000000001</v>
      </c>
      <c r="F43" s="39">
        <v>7006</v>
      </c>
      <c r="G43" s="39">
        <v>78987</v>
      </c>
      <c r="H43" s="78"/>
    </row>
    <row r="44" spans="1:8" ht="27.75" customHeight="1" outlineLevel="1">
      <c r="A44" s="79">
        <v>34</v>
      </c>
      <c r="B44" s="30" t="s">
        <v>589</v>
      </c>
      <c r="C44" s="53" t="s">
        <v>524</v>
      </c>
      <c r="D44" s="30" t="s">
        <v>83</v>
      </c>
      <c r="E44" s="64">
        <v>0.3876</v>
      </c>
      <c r="F44" s="39">
        <v>19989</v>
      </c>
      <c r="G44" s="39">
        <v>7748</v>
      </c>
      <c r="H44" s="78"/>
    </row>
    <row r="45" spans="1:8" ht="27.75" customHeight="1" outlineLevel="1">
      <c r="A45" s="79">
        <v>35</v>
      </c>
      <c r="B45" s="30" t="s">
        <v>590</v>
      </c>
      <c r="C45" s="53" t="s">
        <v>445</v>
      </c>
      <c r="D45" s="30" t="s">
        <v>184</v>
      </c>
      <c r="E45" s="64">
        <v>2.8799999999999999E-2</v>
      </c>
      <c r="F45" s="39">
        <v>224608</v>
      </c>
      <c r="G45" s="39">
        <v>6469</v>
      </c>
      <c r="H45" s="78"/>
    </row>
    <row r="46" spans="1:8" ht="27.75" customHeight="1" outlineLevel="1">
      <c r="A46" s="79">
        <v>36</v>
      </c>
      <c r="B46" s="30" t="s">
        <v>591</v>
      </c>
      <c r="C46" s="53" t="s">
        <v>199</v>
      </c>
      <c r="D46" s="30" t="s">
        <v>189</v>
      </c>
      <c r="E46" s="63">
        <v>7.444</v>
      </c>
      <c r="F46" s="44">
        <v>861</v>
      </c>
      <c r="G46" s="39">
        <v>6409</v>
      </c>
      <c r="H46" s="78"/>
    </row>
    <row r="47" spans="1:8" ht="27.75" customHeight="1" outlineLevel="1">
      <c r="A47" s="79">
        <v>37</v>
      </c>
      <c r="B47" s="30" t="s">
        <v>589</v>
      </c>
      <c r="C47" s="53" t="s">
        <v>524</v>
      </c>
      <c r="D47" s="30" t="s">
        <v>83</v>
      </c>
      <c r="E47" s="64">
        <v>0.26519999999999999</v>
      </c>
      <c r="F47" s="39">
        <v>19989</v>
      </c>
      <c r="G47" s="39">
        <v>5301</v>
      </c>
      <c r="H47" s="78"/>
    </row>
    <row r="48" spans="1:8" ht="61.7" customHeight="1" outlineLevel="1">
      <c r="A48" s="79">
        <v>38</v>
      </c>
      <c r="B48" s="30" t="s">
        <v>592</v>
      </c>
      <c r="C48" s="53" t="s">
        <v>347</v>
      </c>
      <c r="D48" s="30" t="s">
        <v>44</v>
      </c>
      <c r="E48" s="64">
        <v>6.7914000000000003</v>
      </c>
      <c r="F48" s="44">
        <v>625</v>
      </c>
      <c r="G48" s="39">
        <v>4245</v>
      </c>
      <c r="H48" s="78"/>
    </row>
    <row r="49" spans="1:8" ht="27.75" customHeight="1" outlineLevel="1">
      <c r="A49" s="79">
        <v>39</v>
      </c>
      <c r="B49" s="30" t="s">
        <v>593</v>
      </c>
      <c r="C49" s="53" t="s">
        <v>373</v>
      </c>
      <c r="D49" s="30" t="s">
        <v>184</v>
      </c>
      <c r="E49" s="64">
        <v>0.1125</v>
      </c>
      <c r="F49" s="39">
        <v>35405</v>
      </c>
      <c r="G49" s="39">
        <v>3983</v>
      </c>
      <c r="H49" s="78"/>
    </row>
    <row r="50" spans="1:8" ht="27.75" customHeight="1" outlineLevel="1">
      <c r="A50" s="79">
        <v>40</v>
      </c>
      <c r="B50" s="30" t="s">
        <v>594</v>
      </c>
      <c r="C50" s="53" t="s">
        <v>448</v>
      </c>
      <c r="D50" s="30" t="s">
        <v>218</v>
      </c>
      <c r="E50" s="66">
        <v>4.8</v>
      </c>
      <c r="F50" s="44">
        <v>785</v>
      </c>
      <c r="G50" s="39">
        <v>3768</v>
      </c>
      <c r="H50" s="78"/>
    </row>
    <row r="51" spans="1:8" ht="27.75" customHeight="1" outlineLevel="1">
      <c r="A51" s="79">
        <v>41</v>
      </c>
      <c r="B51" s="30" t="s">
        <v>595</v>
      </c>
      <c r="C51" s="53" t="s">
        <v>479</v>
      </c>
      <c r="D51" s="30" t="s">
        <v>218</v>
      </c>
      <c r="E51" s="44">
        <v>1</v>
      </c>
      <c r="F51" s="39">
        <v>3699</v>
      </c>
      <c r="G51" s="39">
        <v>3699</v>
      </c>
      <c r="H51" s="78"/>
    </row>
    <row r="52" spans="1:8" ht="27.75" customHeight="1" outlineLevel="1">
      <c r="A52" s="79">
        <v>42</v>
      </c>
      <c r="B52" s="30" t="s">
        <v>596</v>
      </c>
      <c r="C52" s="53" t="s">
        <v>350</v>
      </c>
      <c r="D52" s="30" t="s">
        <v>44</v>
      </c>
      <c r="E52" s="64">
        <v>8.0261999999999993</v>
      </c>
      <c r="F52" s="44">
        <v>420</v>
      </c>
      <c r="G52" s="39">
        <v>3371</v>
      </c>
      <c r="H52" s="78"/>
    </row>
    <row r="53" spans="1:8" ht="27.75" customHeight="1" outlineLevel="1">
      <c r="A53" s="79">
        <v>43</v>
      </c>
      <c r="B53" s="30" t="s">
        <v>597</v>
      </c>
      <c r="C53" s="53" t="s">
        <v>298</v>
      </c>
      <c r="D53" s="30" t="s">
        <v>184</v>
      </c>
      <c r="E53" s="54">
        <v>3.9535999999999998E-3</v>
      </c>
      <c r="F53" s="39">
        <v>762834</v>
      </c>
      <c r="G53" s="39">
        <v>3016</v>
      </c>
      <c r="H53" s="78"/>
    </row>
    <row r="54" spans="1:8" ht="27.75" customHeight="1" outlineLevel="1">
      <c r="A54" s="79">
        <v>44</v>
      </c>
      <c r="B54" s="30" t="s">
        <v>598</v>
      </c>
      <c r="C54" s="53" t="s">
        <v>104</v>
      </c>
      <c r="D54" s="30" t="s">
        <v>83</v>
      </c>
      <c r="E54" s="58">
        <v>75.616715999999997</v>
      </c>
      <c r="F54" s="44">
        <v>36</v>
      </c>
      <c r="G54" s="39">
        <v>2722</v>
      </c>
      <c r="H54" s="78"/>
    </row>
    <row r="55" spans="1:8" ht="27.75" customHeight="1" outlineLevel="1">
      <c r="A55" s="79">
        <v>45</v>
      </c>
      <c r="B55" s="30" t="s">
        <v>599</v>
      </c>
      <c r="C55" s="53" t="s">
        <v>440</v>
      </c>
      <c r="D55" s="30" t="s">
        <v>83</v>
      </c>
      <c r="E55" s="64">
        <v>2.2800000000000001E-2</v>
      </c>
      <c r="F55" s="39">
        <v>109652</v>
      </c>
      <c r="G55" s="39">
        <v>2500</v>
      </c>
      <c r="H55" s="78"/>
    </row>
    <row r="56" spans="1:8" ht="27.75" customHeight="1" outlineLevel="1">
      <c r="A56" s="79">
        <v>46</v>
      </c>
      <c r="B56" s="30" t="s">
        <v>600</v>
      </c>
      <c r="C56" s="53" t="s">
        <v>177</v>
      </c>
      <c r="D56" s="30" t="s">
        <v>83</v>
      </c>
      <c r="E56" s="59">
        <v>1.848E-2</v>
      </c>
      <c r="F56" s="39">
        <v>109652</v>
      </c>
      <c r="G56" s="39">
        <v>2026</v>
      </c>
      <c r="H56" s="78"/>
    </row>
    <row r="57" spans="1:8" ht="27.75" customHeight="1" outlineLevel="1">
      <c r="A57" s="79">
        <v>47</v>
      </c>
      <c r="B57" s="30" t="s">
        <v>601</v>
      </c>
      <c r="C57" s="53" t="s">
        <v>257</v>
      </c>
      <c r="D57" s="30" t="s">
        <v>218</v>
      </c>
      <c r="E57" s="63">
        <v>5.0039999999999996</v>
      </c>
      <c r="F57" s="44">
        <v>315</v>
      </c>
      <c r="G57" s="39">
        <v>1576</v>
      </c>
      <c r="H57" s="78"/>
    </row>
    <row r="58" spans="1:8" ht="27.75" customHeight="1" outlineLevel="1">
      <c r="A58" s="79">
        <v>48</v>
      </c>
      <c r="B58" s="30" t="s">
        <v>602</v>
      </c>
      <c r="C58" s="53" t="s">
        <v>546</v>
      </c>
      <c r="D58" s="30" t="s">
        <v>189</v>
      </c>
      <c r="E58" s="67">
        <v>0.52</v>
      </c>
      <c r="F58" s="39">
        <v>2826</v>
      </c>
      <c r="G58" s="39">
        <v>1470</v>
      </c>
      <c r="H58" s="78"/>
    </row>
    <row r="59" spans="1:8" ht="27.75" customHeight="1" outlineLevel="1">
      <c r="A59" s="79">
        <v>49</v>
      </c>
      <c r="B59" s="30" t="s">
        <v>603</v>
      </c>
      <c r="C59" s="53" t="s">
        <v>251</v>
      </c>
      <c r="D59" s="30" t="s">
        <v>218</v>
      </c>
      <c r="E59" s="63">
        <v>2.2240000000000002</v>
      </c>
      <c r="F59" s="44">
        <v>631</v>
      </c>
      <c r="G59" s="39">
        <v>1403</v>
      </c>
      <c r="H59" s="78"/>
    </row>
    <row r="60" spans="1:8" ht="37.5" customHeight="1" outlineLevel="1">
      <c r="A60" s="79">
        <v>50</v>
      </c>
      <c r="B60" s="30" t="s">
        <v>604</v>
      </c>
      <c r="C60" s="53" t="s">
        <v>437</v>
      </c>
      <c r="D60" s="30" t="s">
        <v>83</v>
      </c>
      <c r="E60" s="63">
        <v>1.2E-2</v>
      </c>
      <c r="F60" s="39">
        <v>109652</v>
      </c>
      <c r="G60" s="39">
        <v>1316</v>
      </c>
      <c r="H60" s="78"/>
    </row>
    <row r="61" spans="1:8" ht="27.75" customHeight="1" outlineLevel="1">
      <c r="A61" s="79">
        <v>51</v>
      </c>
      <c r="B61" s="30" t="s">
        <v>605</v>
      </c>
      <c r="C61" s="53" t="s">
        <v>353</v>
      </c>
      <c r="D61" s="30" t="s">
        <v>218</v>
      </c>
      <c r="E61" s="64">
        <v>11.113200000000001</v>
      </c>
      <c r="F61" s="44">
        <v>115</v>
      </c>
      <c r="G61" s="39">
        <v>1278</v>
      </c>
      <c r="H61" s="78"/>
    </row>
    <row r="62" spans="1:8" ht="27.75" customHeight="1" outlineLevel="1">
      <c r="A62" s="79">
        <v>52</v>
      </c>
      <c r="B62" s="30" t="s">
        <v>606</v>
      </c>
      <c r="C62" s="53" t="s">
        <v>183</v>
      </c>
      <c r="D62" s="30" t="s">
        <v>184</v>
      </c>
      <c r="E62" s="59">
        <v>3.1759999999999997E-2</v>
      </c>
      <c r="F62" s="39">
        <v>30676</v>
      </c>
      <c r="G62" s="44">
        <v>974</v>
      </c>
      <c r="H62" s="78"/>
    </row>
    <row r="63" spans="1:8" ht="27.75" customHeight="1" outlineLevel="1">
      <c r="A63" s="79">
        <v>53</v>
      </c>
      <c r="B63" s="30" t="s">
        <v>607</v>
      </c>
      <c r="C63" s="53" t="s">
        <v>254</v>
      </c>
      <c r="D63" s="30" t="s">
        <v>218</v>
      </c>
      <c r="E63" s="63">
        <v>2.2240000000000002</v>
      </c>
      <c r="F63" s="44">
        <v>411</v>
      </c>
      <c r="G63" s="44">
        <v>914</v>
      </c>
      <c r="H63" s="78"/>
    </row>
    <row r="64" spans="1:8" ht="27.75" customHeight="1" outlineLevel="1">
      <c r="A64" s="79">
        <v>54</v>
      </c>
      <c r="B64" s="30" t="s">
        <v>608</v>
      </c>
      <c r="C64" s="53" t="s">
        <v>539</v>
      </c>
      <c r="D64" s="30" t="s">
        <v>83</v>
      </c>
      <c r="E64" s="64">
        <v>8.0600000000000005E-2</v>
      </c>
      <c r="F64" s="39">
        <v>5902</v>
      </c>
      <c r="G64" s="44">
        <v>476</v>
      </c>
      <c r="H64" s="78"/>
    </row>
    <row r="65" spans="1:8" ht="27.75" customHeight="1" outlineLevel="1">
      <c r="A65" s="79">
        <v>55</v>
      </c>
      <c r="B65" s="30" t="s">
        <v>609</v>
      </c>
      <c r="C65" s="53" t="s">
        <v>465</v>
      </c>
      <c r="D65" s="30" t="s">
        <v>83</v>
      </c>
      <c r="E65" s="63">
        <v>1.7999999999999999E-2</v>
      </c>
      <c r="F65" s="39">
        <v>25928</v>
      </c>
      <c r="G65" s="44">
        <v>467</v>
      </c>
      <c r="H65" s="78"/>
    </row>
    <row r="66" spans="1:8" ht="27.75" customHeight="1" outlineLevel="1">
      <c r="A66" s="79">
        <v>56</v>
      </c>
      <c r="B66" s="30" t="s">
        <v>610</v>
      </c>
      <c r="C66" s="53" t="s">
        <v>468</v>
      </c>
      <c r="D66" s="30" t="s">
        <v>184</v>
      </c>
      <c r="E66" s="58">
        <v>1.0920000000000001E-3</v>
      </c>
      <c r="F66" s="39">
        <v>423648</v>
      </c>
      <c r="G66" s="44">
        <v>463</v>
      </c>
      <c r="H66" s="78"/>
    </row>
    <row r="67" spans="1:8" ht="27.75" customHeight="1" outlineLevel="1">
      <c r="A67" s="79">
        <v>57</v>
      </c>
      <c r="B67" s="30" t="s">
        <v>611</v>
      </c>
      <c r="C67" s="53" t="s">
        <v>383</v>
      </c>
      <c r="D67" s="30" t="s">
        <v>44</v>
      </c>
      <c r="E67" s="63">
        <v>0.97499999999999998</v>
      </c>
      <c r="F67" s="44">
        <v>420</v>
      </c>
      <c r="G67" s="44">
        <v>410</v>
      </c>
      <c r="H67" s="78"/>
    </row>
    <row r="68" spans="1:8" ht="27.75" customHeight="1" outlineLevel="1">
      <c r="A68" s="79">
        <v>58</v>
      </c>
      <c r="B68" s="30" t="s">
        <v>612</v>
      </c>
      <c r="C68" s="53" t="s">
        <v>434</v>
      </c>
      <c r="D68" s="30" t="s">
        <v>83</v>
      </c>
      <c r="E68" s="64">
        <v>1.44E-2</v>
      </c>
      <c r="F68" s="39">
        <v>22556</v>
      </c>
      <c r="G68" s="44">
        <v>325</v>
      </c>
      <c r="H68" s="78"/>
    </row>
    <row r="69" spans="1:8" ht="27.75" customHeight="1" outlineLevel="1">
      <c r="A69" s="79">
        <v>59</v>
      </c>
      <c r="B69" s="30" t="s">
        <v>613</v>
      </c>
      <c r="C69" s="53" t="s">
        <v>377</v>
      </c>
      <c r="D69" s="30" t="s">
        <v>189</v>
      </c>
      <c r="E69" s="63">
        <v>0.22500000000000001</v>
      </c>
      <c r="F69" s="39">
        <v>1251</v>
      </c>
      <c r="G69" s="44">
        <v>281</v>
      </c>
      <c r="H69" s="78"/>
    </row>
    <row r="70" spans="1:8" ht="27.75" customHeight="1" outlineLevel="1">
      <c r="A70" s="79">
        <v>60</v>
      </c>
      <c r="B70" s="30" t="s">
        <v>614</v>
      </c>
      <c r="C70" s="53" t="s">
        <v>248</v>
      </c>
      <c r="D70" s="30" t="s">
        <v>44</v>
      </c>
      <c r="E70" s="63">
        <v>2.2240000000000002</v>
      </c>
      <c r="F70" s="44">
        <v>125</v>
      </c>
      <c r="G70" s="44">
        <v>278</v>
      </c>
      <c r="H70" s="78"/>
    </row>
    <row r="71" spans="1:8" ht="27.75" customHeight="1" outlineLevel="1">
      <c r="A71" s="79">
        <v>61</v>
      </c>
      <c r="B71" s="30" t="s">
        <v>615</v>
      </c>
      <c r="C71" s="53" t="s">
        <v>451</v>
      </c>
      <c r="D71" s="30" t="s">
        <v>184</v>
      </c>
      <c r="E71" s="59">
        <v>3.3600000000000001E-3</v>
      </c>
      <c r="F71" s="39">
        <v>77199</v>
      </c>
      <c r="G71" s="44">
        <v>259</v>
      </c>
      <c r="H71" s="78"/>
    </row>
    <row r="72" spans="1:8" ht="27.75" customHeight="1" outlineLevel="1">
      <c r="A72" s="79">
        <v>62</v>
      </c>
      <c r="B72" s="30" t="s">
        <v>616</v>
      </c>
      <c r="C72" s="53" t="s">
        <v>504</v>
      </c>
      <c r="D72" s="30" t="s">
        <v>189</v>
      </c>
      <c r="E72" s="59">
        <v>0.17835000000000001</v>
      </c>
      <c r="F72" s="44">
        <v>446</v>
      </c>
      <c r="G72" s="44">
        <v>80</v>
      </c>
      <c r="H72" s="78"/>
    </row>
    <row r="73" spans="1:8" ht="27.75" customHeight="1" outlineLevel="1">
      <c r="A73" s="79">
        <v>63</v>
      </c>
      <c r="B73" s="30" t="s">
        <v>617</v>
      </c>
      <c r="C73" s="53" t="s">
        <v>543</v>
      </c>
      <c r="D73" s="30" t="s">
        <v>83</v>
      </c>
      <c r="E73" s="59">
        <v>2.5999999999999998E-4</v>
      </c>
      <c r="F73" s="39">
        <v>88856</v>
      </c>
      <c r="G73" s="44">
        <v>23</v>
      </c>
      <c r="H73" s="78"/>
    </row>
    <row r="74" spans="1:8" ht="27.75" customHeight="1" outlineLevel="1">
      <c r="A74" s="79">
        <v>64</v>
      </c>
      <c r="B74" s="30" t="s">
        <v>618</v>
      </c>
      <c r="C74" s="53" t="s">
        <v>501</v>
      </c>
      <c r="D74" s="30" t="s">
        <v>189</v>
      </c>
      <c r="E74" s="58">
        <v>1.9574999999999999E-2</v>
      </c>
      <c r="F74" s="44">
        <v>986</v>
      </c>
      <c r="G74" s="44">
        <v>19</v>
      </c>
      <c r="H74" s="78"/>
    </row>
    <row r="75" spans="1:8" ht="27.75" customHeight="1" outlineLevel="1">
      <c r="A75" s="79">
        <v>65</v>
      </c>
      <c r="B75" s="30" t="s">
        <v>619</v>
      </c>
      <c r="C75" s="53" t="s">
        <v>507</v>
      </c>
      <c r="D75" s="30" t="s">
        <v>189</v>
      </c>
      <c r="E75" s="58">
        <v>2.1749999999999999E-3</v>
      </c>
      <c r="F75" s="39">
        <v>1103</v>
      </c>
      <c r="G75" s="44">
        <v>2</v>
      </c>
      <c r="H75" s="78"/>
    </row>
    <row r="76" spans="1:8" outlineLevel="1">
      <c r="A76" s="79">
        <v>66</v>
      </c>
      <c r="B76" s="30" t="s">
        <v>455</v>
      </c>
      <c r="C76" s="53" t="s">
        <v>456</v>
      </c>
      <c r="D76" s="30" t="s">
        <v>83</v>
      </c>
      <c r="E76" s="66">
        <v>1.2</v>
      </c>
      <c r="F76" s="35"/>
      <c r="G76" s="35"/>
      <c r="H76" s="78"/>
    </row>
    <row r="77" spans="1:8" outlineLevel="1">
      <c r="A77" s="79">
        <v>67</v>
      </c>
      <c r="B77" s="30" t="s">
        <v>458</v>
      </c>
      <c r="C77" s="53" t="s">
        <v>459</v>
      </c>
      <c r="D77" s="30" t="s">
        <v>83</v>
      </c>
      <c r="E77" s="66">
        <v>1.2</v>
      </c>
      <c r="F77" s="35"/>
      <c r="G77" s="35"/>
      <c r="H77" s="78"/>
    </row>
    <row r="78" spans="1:8">
      <c r="A78" s="24"/>
      <c r="B78" s="24"/>
      <c r="C78" s="81" t="s">
        <v>620</v>
      </c>
      <c r="D78" s="24" t="s">
        <v>26</v>
      </c>
      <c r="E78" s="82"/>
      <c r="F78" s="82"/>
      <c r="G78" s="83">
        <v>25705621</v>
      </c>
      <c r="H78" s="78"/>
    </row>
    <row r="79" spans="1:8">
      <c r="A79" s="100" t="s">
        <v>621</v>
      </c>
      <c r="B79" s="100"/>
      <c r="C79" s="100"/>
      <c r="D79" s="100"/>
      <c r="E79" s="100"/>
      <c r="F79" s="100"/>
      <c r="G79" s="100"/>
      <c r="H79" s="78"/>
    </row>
    <row r="80" spans="1:8" outlineLevel="1">
      <c r="A80" s="79">
        <v>1</v>
      </c>
      <c r="B80" s="30" t="s">
        <v>622</v>
      </c>
      <c r="C80" s="53" t="s">
        <v>274</v>
      </c>
      <c r="D80" s="30" t="s">
        <v>275</v>
      </c>
      <c r="E80" s="44">
        <v>371</v>
      </c>
      <c r="F80" s="84">
        <v>13938.93</v>
      </c>
      <c r="G80" s="36">
        <v>5171343</v>
      </c>
      <c r="H80" s="78"/>
    </row>
    <row r="81" spans="1:8">
      <c r="A81" s="24"/>
      <c r="B81" s="24"/>
      <c r="C81" s="81" t="s">
        <v>623</v>
      </c>
      <c r="D81" s="24" t="s">
        <v>26</v>
      </c>
      <c r="E81" s="82"/>
      <c r="F81" s="82"/>
      <c r="G81" s="83">
        <v>5171343</v>
      </c>
      <c r="H81" s="78"/>
    </row>
    <row r="82" spans="1:8">
      <c r="A82" s="24"/>
      <c r="B82" s="24"/>
      <c r="C82" s="81" t="s">
        <v>624</v>
      </c>
      <c r="D82" s="24" t="s">
        <v>26</v>
      </c>
      <c r="E82" s="82"/>
      <c r="F82" s="82"/>
      <c r="G82" s="83">
        <v>30876964</v>
      </c>
      <c r="H82" s="78"/>
    </row>
    <row r="84" spans="1:8">
      <c r="A84" s="78"/>
      <c r="B84" s="78"/>
      <c r="C84" s="78"/>
      <c r="D84" s="78"/>
      <c r="E84" s="78"/>
      <c r="F84" s="78"/>
      <c r="G84" s="78"/>
      <c r="H84" s="78"/>
    </row>
    <row r="85" spans="1:8">
      <c r="A85" s="77"/>
    </row>
  </sheetData>
  <mergeCells count="5">
    <mergeCell ref="A3:G3"/>
    <mergeCell ref="A4:G4"/>
    <mergeCell ref="A6:G6"/>
    <mergeCell ref="A10:G10"/>
    <mergeCell ref="A79:G79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2026.8)  Э1027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3:K67"/>
  <sheetViews>
    <sheetView tabSelected="1" workbookViewId="0">
      <selection activeCell="G89" sqref="G89"/>
    </sheetView>
  </sheetViews>
  <sheetFormatPr defaultRowHeight="15"/>
  <cols>
    <col min="11" max="11" width="19.140625" customWidth="1"/>
  </cols>
  <sheetData>
    <row r="3" spans="2:11">
      <c r="K3" s="101"/>
    </row>
    <row r="4" spans="2:11">
      <c r="B4" s="102" t="s">
        <v>626</v>
      </c>
      <c r="C4" s="102"/>
      <c r="D4" s="103"/>
      <c r="E4" s="104"/>
      <c r="F4" s="104"/>
      <c r="G4" s="104"/>
      <c r="H4" s="104"/>
      <c r="I4" s="105"/>
      <c r="J4" s="104"/>
      <c r="K4" s="104"/>
    </row>
    <row r="5" spans="2:11">
      <c r="B5" s="106" t="s">
        <v>627</v>
      </c>
      <c r="C5" s="106"/>
      <c r="D5" s="106"/>
      <c r="E5" s="104"/>
      <c r="F5" s="104"/>
      <c r="G5" s="104"/>
      <c r="H5" s="104"/>
      <c r="I5" s="105"/>
      <c r="J5" s="104"/>
      <c r="K5" s="104"/>
    </row>
    <row r="6" spans="2:11">
      <c r="B6" s="107" t="s">
        <v>628</v>
      </c>
      <c r="C6" s="107"/>
      <c r="D6" s="107"/>
      <c r="E6" s="104"/>
      <c r="F6" s="104"/>
      <c r="G6" s="104"/>
      <c r="H6" s="104"/>
      <c r="I6" s="105"/>
      <c r="J6" s="104"/>
      <c r="K6" s="104"/>
    </row>
    <row r="7" spans="2:11">
      <c r="B7" s="106" t="s">
        <v>629</v>
      </c>
      <c r="C7" s="106"/>
      <c r="D7" s="106"/>
      <c r="E7" s="104"/>
      <c r="F7" s="104"/>
      <c r="G7" s="104"/>
      <c r="H7" s="104"/>
      <c r="I7" s="105"/>
      <c r="J7" s="104"/>
      <c r="K7" s="104"/>
    </row>
    <row r="8" spans="2:11">
      <c r="B8" s="107" t="s">
        <v>630</v>
      </c>
      <c r="C8" s="107"/>
      <c r="D8" s="107"/>
      <c r="E8" s="104"/>
      <c r="F8" s="104"/>
      <c r="G8" s="104"/>
      <c r="H8" s="104"/>
      <c r="I8" s="105"/>
      <c r="J8" s="104"/>
      <c r="K8" s="104"/>
    </row>
    <row r="9" spans="2:11">
      <c r="C9" s="108" t="s">
        <v>631</v>
      </c>
      <c r="D9" s="108"/>
      <c r="E9" s="108"/>
      <c r="F9" s="108"/>
      <c r="G9" s="108"/>
      <c r="H9" s="108"/>
      <c r="I9" s="109"/>
      <c r="J9" s="109"/>
      <c r="K9" s="110"/>
    </row>
    <row r="10" spans="2:11">
      <c r="C10" s="111" t="s">
        <v>632</v>
      </c>
      <c r="D10" s="112"/>
      <c r="E10" s="112"/>
      <c r="F10" s="112"/>
      <c r="G10" s="112"/>
      <c r="H10" s="113"/>
      <c r="I10" s="114">
        <f>K56</f>
        <v>57433.388565631198</v>
      </c>
      <c r="J10" s="115"/>
      <c r="K10" s="116" t="s">
        <v>633</v>
      </c>
    </row>
    <row r="11" spans="2:11">
      <c r="B11" s="117"/>
      <c r="C11" s="118" t="s">
        <v>634</v>
      </c>
      <c r="D11" s="119"/>
      <c r="E11" s="119"/>
      <c r="F11" s="119"/>
      <c r="G11" s="119"/>
      <c r="H11" s="120"/>
      <c r="I11" s="121"/>
      <c r="J11" s="122" t="s">
        <v>635</v>
      </c>
      <c r="K11" s="122"/>
    </row>
    <row r="12" spans="2:11">
      <c r="B12" s="117"/>
      <c r="C12" s="118" t="s">
        <v>636</v>
      </c>
      <c r="D12" s="119"/>
      <c r="E12" s="119"/>
      <c r="F12" s="119"/>
      <c r="G12" s="119"/>
      <c r="H12" s="120"/>
      <c r="I12" s="123">
        <f>J56</f>
        <v>7921.8466826111999</v>
      </c>
      <c r="J12" s="124"/>
      <c r="K12" s="116" t="s">
        <v>633</v>
      </c>
    </row>
    <row r="13" spans="2:11">
      <c r="K13" s="101"/>
    </row>
    <row r="14" spans="2:11">
      <c r="B14" s="125"/>
      <c r="C14" s="126" t="s">
        <v>637</v>
      </c>
      <c r="D14" s="126"/>
      <c r="E14" s="126"/>
      <c r="F14" s="126"/>
      <c r="G14" s="126"/>
      <c r="H14" s="126"/>
      <c r="I14" s="126"/>
      <c r="J14" s="126"/>
    </row>
    <row r="15" spans="2:11">
      <c r="B15" s="117"/>
      <c r="C15" s="127" t="s">
        <v>638</v>
      </c>
      <c r="D15" s="128"/>
      <c r="E15" s="128"/>
      <c r="F15" s="129"/>
      <c r="G15" s="129"/>
      <c r="K15" s="130"/>
    </row>
    <row r="16" spans="2:11" ht="15.75">
      <c r="C16" s="131" t="s">
        <v>639</v>
      </c>
      <c r="D16" s="131"/>
      <c r="E16" s="131"/>
      <c r="F16" s="131"/>
      <c r="G16" s="131"/>
      <c r="H16" s="131"/>
      <c r="I16" s="131"/>
      <c r="J16" s="131"/>
      <c r="K16" s="132"/>
    </row>
    <row r="17" spans="2:11">
      <c r="K17" s="101"/>
    </row>
    <row r="18" spans="2:11">
      <c r="C18" s="133" t="s">
        <v>640</v>
      </c>
      <c r="D18" s="133"/>
      <c r="E18" s="133"/>
      <c r="F18" s="133"/>
      <c r="G18" s="133"/>
      <c r="H18" s="133"/>
      <c r="I18" s="133"/>
      <c r="J18" s="133"/>
    </row>
    <row r="19" spans="2:11">
      <c r="B19" s="134"/>
      <c r="C19" s="135" t="s">
        <v>641</v>
      </c>
      <c r="D19" s="135"/>
      <c r="E19" s="135"/>
      <c r="F19" s="135"/>
      <c r="G19" s="135"/>
      <c r="H19" s="135"/>
      <c r="I19" s="135"/>
      <c r="J19" s="135"/>
    </row>
    <row r="20" spans="2:11">
      <c r="K20" s="101"/>
    </row>
    <row r="21" spans="2:11">
      <c r="B21" s="136" t="s">
        <v>642</v>
      </c>
      <c r="C21" s="136"/>
      <c r="D21" s="136"/>
      <c r="E21" s="136"/>
      <c r="F21" s="136"/>
      <c r="G21" s="136"/>
      <c r="H21" s="136"/>
      <c r="I21" s="136"/>
      <c r="J21" s="136"/>
      <c r="K21" s="136"/>
    </row>
    <row r="22" spans="2:11">
      <c r="B22" s="137" t="s">
        <v>16</v>
      </c>
      <c r="C22" s="138" t="s">
        <v>643</v>
      </c>
      <c r="D22" s="139"/>
      <c r="E22" s="138" t="s">
        <v>644</v>
      </c>
      <c r="F22" s="140"/>
      <c r="G22" s="139"/>
      <c r="H22" s="141" t="s">
        <v>645</v>
      </c>
      <c r="I22" s="142"/>
      <c r="J22" s="143"/>
      <c r="K22" s="144" t="s">
        <v>646</v>
      </c>
    </row>
    <row r="23" spans="2:11" ht="51">
      <c r="B23" s="145"/>
      <c r="C23" s="146"/>
      <c r="D23" s="147"/>
      <c r="E23" s="146"/>
      <c r="F23" s="148"/>
      <c r="G23" s="147"/>
      <c r="H23" s="149" t="s">
        <v>647</v>
      </c>
      <c r="I23" s="149" t="s">
        <v>648</v>
      </c>
      <c r="J23" s="149" t="s">
        <v>649</v>
      </c>
      <c r="K23" s="150"/>
    </row>
    <row r="24" spans="2:11">
      <c r="B24" s="151">
        <v>1</v>
      </c>
      <c r="C24" s="152">
        <v>2</v>
      </c>
      <c r="D24" s="153"/>
      <c r="E24" s="152">
        <v>3</v>
      </c>
      <c r="F24" s="154"/>
      <c r="G24" s="153"/>
      <c r="H24" s="151">
        <v>4</v>
      </c>
      <c r="I24" s="151">
        <v>5</v>
      </c>
      <c r="J24" s="151">
        <v>6</v>
      </c>
      <c r="K24" s="151">
        <v>7</v>
      </c>
    </row>
    <row r="25" spans="2:11">
      <c r="B25" s="155" t="s">
        <v>650</v>
      </c>
      <c r="C25" s="156"/>
      <c r="D25" s="156"/>
      <c r="E25" s="156"/>
      <c r="F25" s="156"/>
      <c r="G25" s="156"/>
      <c r="H25" s="156"/>
      <c r="I25" s="156"/>
      <c r="J25" s="156"/>
      <c r="K25" s="157"/>
    </row>
    <row r="26" spans="2:11">
      <c r="B26" s="158"/>
      <c r="C26" s="159"/>
      <c r="D26" s="159"/>
      <c r="E26" s="159"/>
      <c r="F26" s="159"/>
      <c r="G26" s="159"/>
      <c r="H26" s="159"/>
      <c r="I26" s="159"/>
      <c r="J26" s="159"/>
      <c r="K26" s="160"/>
    </row>
    <row r="27" spans="2:11">
      <c r="B27" s="155" t="s">
        <v>651</v>
      </c>
      <c r="C27" s="156"/>
      <c r="D27" s="156"/>
      <c r="E27" s="156"/>
      <c r="F27" s="156"/>
      <c r="G27" s="156"/>
      <c r="H27" s="156"/>
      <c r="I27" s="156"/>
      <c r="J27" s="156"/>
      <c r="K27" s="157"/>
    </row>
    <row r="28" spans="2:11">
      <c r="B28" s="158"/>
      <c r="C28" s="159"/>
      <c r="D28" s="159"/>
      <c r="E28" s="159"/>
      <c r="F28" s="159"/>
      <c r="G28" s="159"/>
      <c r="H28" s="159"/>
      <c r="I28" s="159"/>
      <c r="J28" s="159"/>
      <c r="K28" s="160"/>
    </row>
    <row r="29" spans="2:11">
      <c r="B29" s="161">
        <v>1</v>
      </c>
      <c r="C29" s="162" t="s">
        <v>652</v>
      </c>
      <c r="D29" s="163"/>
      <c r="E29" s="164" t="s">
        <v>653</v>
      </c>
      <c r="F29" s="165"/>
      <c r="G29" s="166"/>
      <c r="H29" s="167">
        <v>40280.404000000002</v>
      </c>
      <c r="I29" s="168">
        <v>5171.3429999999998</v>
      </c>
      <c r="J29" s="169"/>
      <c r="K29" s="167">
        <v>45451.747000000003</v>
      </c>
    </row>
    <row r="30" spans="2:11">
      <c r="B30" s="158"/>
      <c r="C30" s="159"/>
      <c r="D30" s="159"/>
      <c r="E30" s="159"/>
      <c r="F30" s="159"/>
      <c r="G30" s="159"/>
      <c r="H30" s="159"/>
      <c r="I30" s="159"/>
      <c r="J30" s="159"/>
      <c r="K30" s="160"/>
    </row>
    <row r="31" spans="2:11">
      <c r="B31" s="170"/>
      <c r="C31" s="171"/>
      <c r="D31" s="172"/>
      <c r="E31" s="173" t="s">
        <v>654</v>
      </c>
      <c r="F31" s="174"/>
      <c r="G31" s="175"/>
      <c r="H31" s="176">
        <v>40280.404000000002</v>
      </c>
      <c r="I31" s="177">
        <v>5171.3429999999998</v>
      </c>
      <c r="J31" s="178"/>
      <c r="K31" s="176">
        <f>I31+H31</f>
        <v>45451.747000000003</v>
      </c>
    </row>
    <row r="32" spans="2:11">
      <c r="B32" s="170"/>
      <c r="C32" s="171"/>
      <c r="D32" s="172"/>
      <c r="E32" s="173" t="s">
        <v>655</v>
      </c>
      <c r="F32" s="174"/>
      <c r="G32" s="175"/>
      <c r="H32" s="176">
        <f>H31</f>
        <v>40280.404000000002</v>
      </c>
      <c r="I32" s="177">
        <v>5171.3429999999998</v>
      </c>
      <c r="J32" s="178"/>
      <c r="K32" s="176">
        <f>I32+H32</f>
        <v>45451.747000000003</v>
      </c>
    </row>
    <row r="33" spans="2:11">
      <c r="B33" s="158"/>
      <c r="C33" s="159"/>
      <c r="D33" s="159"/>
      <c r="E33" s="159"/>
      <c r="F33" s="159"/>
      <c r="G33" s="159"/>
      <c r="H33" s="159"/>
      <c r="I33" s="159"/>
      <c r="J33" s="159"/>
      <c r="K33" s="160"/>
    </row>
    <row r="34" spans="2:11">
      <c r="B34" s="155" t="s">
        <v>656</v>
      </c>
      <c r="C34" s="156"/>
      <c r="D34" s="156"/>
      <c r="E34" s="156"/>
      <c r="F34" s="156"/>
      <c r="G34" s="156"/>
      <c r="H34" s="156"/>
      <c r="I34" s="156"/>
      <c r="J34" s="156"/>
      <c r="K34" s="157"/>
    </row>
    <row r="35" spans="2:11">
      <c r="B35" s="158"/>
      <c r="C35" s="159"/>
      <c r="D35" s="159"/>
      <c r="E35" s="159"/>
      <c r="F35" s="159"/>
      <c r="G35" s="159"/>
      <c r="H35" s="159"/>
      <c r="I35" s="159"/>
      <c r="J35" s="159"/>
      <c r="K35" s="160"/>
    </row>
    <row r="36" spans="2:11">
      <c r="B36" s="170"/>
      <c r="C36" s="171"/>
      <c r="D36" s="172"/>
      <c r="E36" s="173" t="s">
        <v>657</v>
      </c>
      <c r="F36" s="174"/>
      <c r="G36" s="175"/>
      <c r="H36" s="176">
        <f>H32</f>
        <v>40280.404000000002</v>
      </c>
      <c r="I36" s="177">
        <v>5171.3429999999998</v>
      </c>
      <c r="J36" s="178"/>
      <c r="K36" s="176">
        <f>K32</f>
        <v>45451.747000000003</v>
      </c>
    </row>
    <row r="37" spans="2:11">
      <c r="B37" s="161">
        <v>2</v>
      </c>
      <c r="C37" s="162" t="s">
        <v>658</v>
      </c>
      <c r="D37" s="163"/>
      <c r="E37" s="164" t="s">
        <v>659</v>
      </c>
      <c r="F37" s="165"/>
      <c r="G37" s="166"/>
      <c r="H37" s="179">
        <f>H36*5%</f>
        <v>2014.0202000000002</v>
      </c>
      <c r="I37" s="169"/>
      <c r="J37" s="169"/>
      <c r="K37" s="167">
        <f>H37</f>
        <v>2014.0202000000002</v>
      </c>
    </row>
    <row r="38" spans="2:11">
      <c r="B38" s="161">
        <v>3</v>
      </c>
      <c r="C38" s="162" t="s">
        <v>660</v>
      </c>
      <c r="D38" s="163"/>
      <c r="E38" s="164" t="s">
        <v>661</v>
      </c>
      <c r="F38" s="165"/>
      <c r="G38" s="166"/>
      <c r="H38" s="169"/>
      <c r="I38" s="169"/>
      <c r="J38" s="169"/>
      <c r="K38" s="169"/>
    </row>
    <row r="39" spans="2:11">
      <c r="B39" s="158"/>
      <c r="C39" s="159"/>
      <c r="D39" s="159"/>
      <c r="E39" s="159"/>
      <c r="F39" s="159"/>
      <c r="G39" s="159"/>
      <c r="H39" s="159"/>
      <c r="I39" s="159"/>
      <c r="J39" s="159"/>
      <c r="K39" s="160"/>
    </row>
    <row r="40" spans="2:11">
      <c r="B40" s="170"/>
      <c r="C40" s="171"/>
      <c r="D40" s="172"/>
      <c r="E40" s="173" t="s">
        <v>662</v>
      </c>
      <c r="F40" s="174"/>
      <c r="G40" s="175"/>
      <c r="H40" s="180">
        <f>H36+H37</f>
        <v>42294.424200000001</v>
      </c>
      <c r="I40" s="177">
        <v>5171.3429999999998</v>
      </c>
      <c r="J40" s="178"/>
      <c r="K40" s="180">
        <f>I40+H40</f>
        <v>47465.767200000002</v>
      </c>
    </row>
    <row r="41" spans="2:11">
      <c r="B41" s="181"/>
      <c r="C41" s="182"/>
      <c r="D41" s="182"/>
      <c r="E41" s="183" t="s">
        <v>663</v>
      </c>
      <c r="F41" s="184"/>
      <c r="G41" s="184"/>
      <c r="H41" s="182"/>
      <c r="I41" s="182"/>
      <c r="J41" s="182"/>
      <c r="K41" s="185"/>
    </row>
    <row r="42" spans="2:11">
      <c r="B42" s="161">
        <v>4</v>
      </c>
      <c r="C42" s="162"/>
      <c r="D42" s="163"/>
      <c r="E42" s="164" t="s">
        <v>664</v>
      </c>
      <c r="F42" s="165"/>
      <c r="G42" s="166"/>
      <c r="H42" s="186">
        <f>H40</f>
        <v>42294.424200000001</v>
      </c>
      <c r="I42" s="168">
        <v>5171.3429999999998</v>
      </c>
      <c r="J42" s="169"/>
      <c r="K42" s="186">
        <f>K40</f>
        <v>47465.767200000002</v>
      </c>
    </row>
    <row r="43" spans="2:11">
      <c r="B43" s="181"/>
      <c r="C43" s="182"/>
      <c r="D43" s="182"/>
      <c r="E43" s="183" t="s">
        <v>665</v>
      </c>
      <c r="F43" s="184"/>
      <c r="G43" s="184"/>
      <c r="H43" s="182"/>
      <c r="I43" s="182"/>
      <c r="J43" s="182"/>
      <c r="K43" s="185"/>
    </row>
    <row r="44" spans="2:11">
      <c r="B44" s="161">
        <v>5</v>
      </c>
      <c r="C44" s="162" t="s">
        <v>666</v>
      </c>
      <c r="D44" s="163"/>
      <c r="E44" s="164" t="s">
        <v>667</v>
      </c>
      <c r="F44" s="165"/>
      <c r="G44" s="166"/>
      <c r="H44" s="167">
        <f>H42*1.0431</f>
        <v>44117.313883019997</v>
      </c>
      <c r="I44" s="168">
        <v>5394.2278832999991</v>
      </c>
      <c r="J44" s="169"/>
      <c r="K44" s="167">
        <f>I44+H44</f>
        <v>49511.541766319999</v>
      </c>
    </row>
    <row r="45" spans="2:11">
      <c r="B45" s="158"/>
      <c r="C45" s="159"/>
      <c r="D45" s="159"/>
      <c r="E45" s="159"/>
      <c r="F45" s="159"/>
      <c r="G45" s="159"/>
      <c r="H45" s="159"/>
      <c r="I45" s="159"/>
      <c r="J45" s="159"/>
      <c r="K45" s="160"/>
    </row>
    <row r="46" spans="2:11">
      <c r="B46" s="170"/>
      <c r="C46" s="171"/>
      <c r="D46" s="172"/>
      <c r="E46" s="173" t="s">
        <v>668</v>
      </c>
      <c r="F46" s="174"/>
      <c r="G46" s="175"/>
      <c r="H46" s="176">
        <v>44117.313999999998</v>
      </c>
      <c r="I46" s="180">
        <v>5394.2280000000001</v>
      </c>
      <c r="J46" s="178"/>
      <c r="K46" s="176">
        <f>K44</f>
        <v>49511.541766319999</v>
      </c>
    </row>
    <row r="47" spans="2:11">
      <c r="B47" s="161">
        <v>6</v>
      </c>
      <c r="C47" s="162"/>
      <c r="D47" s="163"/>
      <c r="E47" s="164" t="s">
        <v>669</v>
      </c>
      <c r="F47" s="165"/>
      <c r="G47" s="166"/>
      <c r="H47" s="187">
        <f>H44</f>
        <v>44117.313883019997</v>
      </c>
      <c r="I47" s="188">
        <v>5394.2280000000001</v>
      </c>
      <c r="J47" s="169"/>
      <c r="K47" s="167">
        <f xml:space="preserve"> K44</f>
        <v>49511.541766319999</v>
      </c>
    </row>
    <row r="48" spans="2:11">
      <c r="B48" s="158"/>
      <c r="C48" s="159"/>
      <c r="D48" s="159"/>
      <c r="E48" s="159"/>
      <c r="F48" s="159"/>
      <c r="G48" s="159"/>
      <c r="H48" s="159"/>
      <c r="I48" s="159"/>
      <c r="J48" s="159"/>
      <c r="K48" s="160"/>
    </row>
    <row r="49" spans="2:11">
      <c r="B49" s="155" t="s">
        <v>670</v>
      </c>
      <c r="C49" s="156"/>
      <c r="D49" s="156"/>
      <c r="E49" s="156"/>
      <c r="F49" s="156"/>
      <c r="G49" s="156"/>
      <c r="H49" s="156"/>
      <c r="I49" s="156"/>
      <c r="J49" s="156"/>
      <c r="K49" s="157"/>
    </row>
    <row r="50" spans="2:11">
      <c r="B50" s="158"/>
      <c r="C50" s="159"/>
      <c r="D50" s="159"/>
      <c r="E50" s="159"/>
      <c r="F50" s="159"/>
      <c r="G50" s="159"/>
      <c r="H50" s="159"/>
      <c r="I50" s="159"/>
      <c r="J50" s="159"/>
      <c r="K50" s="160"/>
    </row>
    <row r="51" spans="2:11">
      <c r="B51" s="189"/>
      <c r="C51" s="190"/>
      <c r="D51" s="172"/>
      <c r="E51" s="191" t="s">
        <v>671</v>
      </c>
      <c r="F51" s="174"/>
      <c r="G51" s="175"/>
      <c r="H51" s="176">
        <f>H47</f>
        <v>44117.313883019997</v>
      </c>
      <c r="I51" s="180">
        <v>5394.2280000000001</v>
      </c>
      <c r="J51" s="192"/>
      <c r="K51" s="193">
        <f>K47</f>
        <v>49511.541766319999</v>
      </c>
    </row>
    <row r="52" spans="2:11">
      <c r="B52" s="161">
        <v>7</v>
      </c>
      <c r="C52" s="162"/>
      <c r="D52" s="163"/>
      <c r="E52" s="164" t="s">
        <v>672</v>
      </c>
      <c r="F52" s="165"/>
      <c r="G52" s="166"/>
      <c r="H52" s="187">
        <f>H51</f>
        <v>44117.313883019997</v>
      </c>
      <c r="I52" s="188">
        <v>5394.2280000000001</v>
      </c>
      <c r="J52" s="169"/>
      <c r="K52" s="167">
        <f>K51</f>
        <v>49511.541766319999</v>
      </c>
    </row>
    <row r="53" spans="2:11">
      <c r="B53" s="161">
        <v>8</v>
      </c>
      <c r="C53" s="162" t="s">
        <v>673</v>
      </c>
      <c r="D53" s="163"/>
      <c r="E53" s="164" t="s">
        <v>674</v>
      </c>
      <c r="F53" s="165"/>
      <c r="G53" s="166"/>
      <c r="H53" s="169"/>
      <c r="I53" s="169"/>
      <c r="J53" s="169"/>
      <c r="K53" s="167">
        <f>K52*16%</f>
        <v>7921.8466826111999</v>
      </c>
    </row>
    <row r="54" spans="2:11">
      <c r="B54" s="158"/>
      <c r="C54" s="159"/>
      <c r="D54" s="159"/>
      <c r="E54" s="159"/>
      <c r="F54" s="159"/>
      <c r="G54" s="159"/>
      <c r="H54" s="159"/>
      <c r="I54" s="159"/>
      <c r="J54" s="159"/>
      <c r="K54" s="160"/>
    </row>
    <row r="55" spans="2:11">
      <c r="B55" s="189"/>
      <c r="C55" s="190"/>
      <c r="D55" s="172"/>
      <c r="E55" s="191" t="s">
        <v>675</v>
      </c>
      <c r="F55" s="174"/>
      <c r="G55" s="175"/>
      <c r="H55" s="192"/>
      <c r="I55" s="192"/>
      <c r="J55" s="193">
        <f>K53</f>
        <v>7921.8466826111999</v>
      </c>
      <c r="K55" s="193">
        <v>8135.6580000000004</v>
      </c>
    </row>
    <row r="56" spans="2:11">
      <c r="B56" s="170"/>
      <c r="C56" s="171"/>
      <c r="D56" s="172"/>
      <c r="E56" s="173" t="s">
        <v>676</v>
      </c>
      <c r="F56" s="174"/>
      <c r="G56" s="175"/>
      <c r="H56" s="176">
        <f>H52</f>
        <v>44117.313883019997</v>
      </c>
      <c r="I56" s="194">
        <v>5394.2280000000001</v>
      </c>
      <c r="J56" s="176">
        <f>J55</f>
        <v>7921.8466826111999</v>
      </c>
      <c r="K56" s="180">
        <f>J56+I56+H56</f>
        <v>57433.388565631198</v>
      </c>
    </row>
    <row r="57" spans="2:11">
      <c r="B57" s="195"/>
      <c r="C57" s="196"/>
      <c r="D57" s="196"/>
      <c r="E57" s="196"/>
      <c r="F57" s="196"/>
      <c r="G57" s="196"/>
      <c r="H57" s="196"/>
      <c r="I57" s="196"/>
      <c r="J57" s="196"/>
      <c r="K57" s="197"/>
    </row>
    <row r="58" spans="2:11">
      <c r="B58" s="195"/>
      <c r="C58" s="196"/>
      <c r="D58" s="196"/>
      <c r="E58" s="196"/>
      <c r="F58" s="196"/>
      <c r="G58" s="196"/>
      <c r="H58" s="196"/>
      <c r="I58" s="196"/>
      <c r="J58" s="196"/>
      <c r="K58" s="195"/>
    </row>
    <row r="59" spans="2:11">
      <c r="B59" s="198"/>
      <c r="C59" s="199" t="s">
        <v>548</v>
      </c>
      <c r="D59" s="199"/>
      <c r="E59" s="200"/>
      <c r="F59" s="201" t="s">
        <v>677</v>
      </c>
      <c r="G59" s="201"/>
      <c r="H59" s="200"/>
      <c r="I59" s="202"/>
      <c r="J59" s="202"/>
      <c r="K59" s="203"/>
    </row>
    <row r="60" spans="2:11">
      <c r="B60" s="204"/>
      <c r="C60" s="204"/>
      <c r="D60" s="205" t="s">
        <v>678</v>
      </c>
      <c r="E60" s="205"/>
      <c r="F60" s="204"/>
      <c r="G60" s="204"/>
      <c r="H60" s="204"/>
      <c r="I60" s="202"/>
      <c r="J60" s="202"/>
      <c r="K60" s="206"/>
    </row>
    <row r="61" spans="2:11">
      <c r="B61" s="207"/>
      <c r="C61" s="207"/>
      <c r="D61" s="207"/>
      <c r="E61" s="207"/>
      <c r="F61" s="207"/>
      <c r="G61" s="207"/>
      <c r="H61" s="207"/>
      <c r="I61" s="202"/>
      <c r="J61" s="202"/>
      <c r="K61" s="202"/>
    </row>
    <row r="62" spans="2:11">
      <c r="B62" s="198"/>
      <c r="C62" s="199" t="s">
        <v>679</v>
      </c>
      <c r="D62" s="199"/>
      <c r="E62" s="200"/>
      <c r="F62" s="201" t="s">
        <v>680</v>
      </c>
      <c r="G62" s="201"/>
      <c r="H62" s="200"/>
      <c r="I62" s="202"/>
      <c r="J62" s="202"/>
      <c r="K62" s="202"/>
    </row>
    <row r="63" spans="2:11">
      <c r="B63" s="204"/>
      <c r="C63" s="204"/>
      <c r="D63" s="205" t="s">
        <v>678</v>
      </c>
      <c r="E63" s="205"/>
      <c r="F63" s="204"/>
      <c r="G63" s="204"/>
      <c r="H63" s="204"/>
      <c r="I63" s="202"/>
      <c r="J63" s="202"/>
      <c r="K63" s="202"/>
    </row>
    <row r="64" spans="2:11">
      <c r="B64" s="208"/>
      <c r="C64" s="208"/>
      <c r="D64" s="209"/>
      <c r="E64" s="208"/>
      <c r="F64" s="208"/>
      <c r="G64" s="208"/>
      <c r="H64" s="208"/>
      <c r="I64" s="202"/>
      <c r="J64" s="202"/>
      <c r="K64" s="202"/>
    </row>
    <row r="65" spans="2:11">
      <c r="B65" s="198"/>
      <c r="C65" s="199" t="s">
        <v>681</v>
      </c>
      <c r="D65" s="199"/>
      <c r="E65" s="200"/>
      <c r="F65" s="201" t="s">
        <v>682</v>
      </c>
      <c r="G65" s="201"/>
      <c r="H65" s="200"/>
      <c r="I65" s="202"/>
      <c r="J65" s="202"/>
      <c r="K65" s="202"/>
    </row>
    <row r="66" spans="2:11">
      <c r="B66" s="204"/>
      <c r="C66" s="204"/>
      <c r="D66" s="205" t="s">
        <v>678</v>
      </c>
      <c r="E66" s="205"/>
      <c r="F66" s="204"/>
      <c r="G66" s="204"/>
      <c r="H66" s="204"/>
      <c r="I66" s="202"/>
      <c r="J66" s="202"/>
      <c r="K66" s="202"/>
    </row>
    <row r="67" spans="2:11">
      <c r="B67" s="195"/>
      <c r="C67" s="196"/>
      <c r="D67" s="196"/>
      <c r="E67" s="196"/>
      <c r="F67" s="196"/>
      <c r="G67" s="196"/>
      <c r="H67" s="196"/>
      <c r="I67" s="196"/>
      <c r="J67" s="196"/>
      <c r="K67" s="195"/>
    </row>
  </sheetData>
  <mergeCells count="73">
    <mergeCell ref="D66:E66"/>
    <mergeCell ref="C67:J67"/>
    <mergeCell ref="D60:E60"/>
    <mergeCell ref="B61:H61"/>
    <mergeCell ref="C62:D62"/>
    <mergeCell ref="F62:G62"/>
    <mergeCell ref="D63:E63"/>
    <mergeCell ref="C65:D65"/>
    <mergeCell ref="F65:G65"/>
    <mergeCell ref="C56:D56"/>
    <mergeCell ref="E56:G56"/>
    <mergeCell ref="C57:J57"/>
    <mergeCell ref="C58:J58"/>
    <mergeCell ref="C59:D59"/>
    <mergeCell ref="F59:G59"/>
    <mergeCell ref="C52:D52"/>
    <mergeCell ref="E52:G52"/>
    <mergeCell ref="C53:D53"/>
    <mergeCell ref="E53:G53"/>
    <mergeCell ref="C55:D55"/>
    <mergeCell ref="E55:G55"/>
    <mergeCell ref="C46:D46"/>
    <mergeCell ref="E46:G46"/>
    <mergeCell ref="C47:D47"/>
    <mergeCell ref="E47:G47"/>
    <mergeCell ref="B49:K49"/>
    <mergeCell ref="C51:D51"/>
    <mergeCell ref="E51:G51"/>
    <mergeCell ref="E41:G41"/>
    <mergeCell ref="C42:D42"/>
    <mergeCell ref="E42:G42"/>
    <mergeCell ref="E43:G43"/>
    <mergeCell ref="C44:D44"/>
    <mergeCell ref="E44:G44"/>
    <mergeCell ref="C37:D37"/>
    <mergeCell ref="E37:G37"/>
    <mergeCell ref="C38:D38"/>
    <mergeCell ref="E38:G38"/>
    <mergeCell ref="C40:D40"/>
    <mergeCell ref="E40:G40"/>
    <mergeCell ref="C31:D31"/>
    <mergeCell ref="E31:G31"/>
    <mergeCell ref="C32:D32"/>
    <mergeCell ref="E32:G32"/>
    <mergeCell ref="B34:K34"/>
    <mergeCell ref="C36:D36"/>
    <mergeCell ref="E36:G36"/>
    <mergeCell ref="C24:D24"/>
    <mergeCell ref="E24:G24"/>
    <mergeCell ref="B25:K25"/>
    <mergeCell ref="B27:K27"/>
    <mergeCell ref="C29:D29"/>
    <mergeCell ref="E29:G29"/>
    <mergeCell ref="C18:J18"/>
    <mergeCell ref="C19:J19"/>
    <mergeCell ref="B21:K21"/>
    <mergeCell ref="B22:B23"/>
    <mergeCell ref="C22:D23"/>
    <mergeCell ref="E22:G23"/>
    <mergeCell ref="H22:J22"/>
    <mergeCell ref="K22:K23"/>
    <mergeCell ref="C11:H11"/>
    <mergeCell ref="J11:K11"/>
    <mergeCell ref="C12:H12"/>
    <mergeCell ref="I12:J12"/>
    <mergeCell ref="C14:J14"/>
    <mergeCell ref="C16:J16"/>
    <mergeCell ref="B4:C4"/>
    <mergeCell ref="B5:D5"/>
    <mergeCell ref="B7:D7"/>
    <mergeCell ref="C9:H9"/>
    <mergeCell ref="I9:J9"/>
    <mergeCell ref="I10:J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47"/>
  <sheetViews>
    <sheetView workbookViewId="0">
      <selection activeCell="B30" sqref="B30"/>
    </sheetView>
  </sheetViews>
  <sheetFormatPr defaultRowHeight="12.75"/>
  <cols>
    <col min="1" max="1" width="6.7109375" style="4" customWidth="1"/>
    <col min="2" max="2" width="155.7109375" style="4" customWidth="1"/>
    <col min="3" max="3" width="9" style="4" customWidth="1"/>
    <col min="4" max="256" width="9.140625" style="4"/>
    <col min="257" max="257" width="6.7109375" style="4" customWidth="1"/>
    <col min="258" max="258" width="155.7109375" style="4" customWidth="1"/>
    <col min="259" max="259" width="9" style="4" customWidth="1"/>
    <col min="260" max="512" width="9.140625" style="4"/>
    <col min="513" max="513" width="6.7109375" style="4" customWidth="1"/>
    <col min="514" max="514" width="155.7109375" style="4" customWidth="1"/>
    <col min="515" max="515" width="9" style="4" customWidth="1"/>
    <col min="516" max="768" width="9.140625" style="4"/>
    <col min="769" max="769" width="6.7109375" style="4" customWidth="1"/>
    <col min="770" max="770" width="155.7109375" style="4" customWidth="1"/>
    <col min="771" max="771" width="9" style="4" customWidth="1"/>
    <col min="772" max="1024" width="9.140625" style="4"/>
    <col min="1025" max="1025" width="6.7109375" style="4" customWidth="1"/>
    <col min="1026" max="1026" width="155.7109375" style="4" customWidth="1"/>
    <col min="1027" max="1027" width="9" style="4" customWidth="1"/>
    <col min="1028" max="1280" width="9.140625" style="4"/>
    <col min="1281" max="1281" width="6.7109375" style="4" customWidth="1"/>
    <col min="1282" max="1282" width="155.7109375" style="4" customWidth="1"/>
    <col min="1283" max="1283" width="9" style="4" customWidth="1"/>
    <col min="1284" max="1536" width="9.140625" style="4"/>
    <col min="1537" max="1537" width="6.7109375" style="4" customWidth="1"/>
    <col min="1538" max="1538" width="155.7109375" style="4" customWidth="1"/>
    <col min="1539" max="1539" width="9" style="4" customWidth="1"/>
    <col min="1540" max="1792" width="9.140625" style="4"/>
    <col min="1793" max="1793" width="6.7109375" style="4" customWidth="1"/>
    <col min="1794" max="1794" width="155.7109375" style="4" customWidth="1"/>
    <col min="1795" max="1795" width="9" style="4" customWidth="1"/>
    <col min="1796" max="2048" width="9.140625" style="4"/>
    <col min="2049" max="2049" width="6.7109375" style="4" customWidth="1"/>
    <col min="2050" max="2050" width="155.7109375" style="4" customWidth="1"/>
    <col min="2051" max="2051" width="9" style="4" customWidth="1"/>
    <col min="2052" max="2304" width="9.140625" style="4"/>
    <col min="2305" max="2305" width="6.7109375" style="4" customWidth="1"/>
    <col min="2306" max="2306" width="155.7109375" style="4" customWidth="1"/>
    <col min="2307" max="2307" width="9" style="4" customWidth="1"/>
    <col min="2308" max="2560" width="9.140625" style="4"/>
    <col min="2561" max="2561" width="6.7109375" style="4" customWidth="1"/>
    <col min="2562" max="2562" width="155.7109375" style="4" customWidth="1"/>
    <col min="2563" max="2563" width="9" style="4" customWidth="1"/>
    <col min="2564" max="2816" width="9.140625" style="4"/>
    <col min="2817" max="2817" width="6.7109375" style="4" customWidth="1"/>
    <col min="2818" max="2818" width="155.7109375" style="4" customWidth="1"/>
    <col min="2819" max="2819" width="9" style="4" customWidth="1"/>
    <col min="2820" max="3072" width="9.140625" style="4"/>
    <col min="3073" max="3073" width="6.7109375" style="4" customWidth="1"/>
    <col min="3074" max="3074" width="155.7109375" style="4" customWidth="1"/>
    <col min="3075" max="3075" width="9" style="4" customWidth="1"/>
    <col min="3076" max="3328" width="9.140625" style="4"/>
    <col min="3329" max="3329" width="6.7109375" style="4" customWidth="1"/>
    <col min="3330" max="3330" width="155.7109375" style="4" customWidth="1"/>
    <col min="3331" max="3331" width="9" style="4" customWidth="1"/>
    <col min="3332" max="3584" width="9.140625" style="4"/>
    <col min="3585" max="3585" width="6.7109375" style="4" customWidth="1"/>
    <col min="3586" max="3586" width="155.7109375" style="4" customWidth="1"/>
    <col min="3587" max="3587" width="9" style="4" customWidth="1"/>
    <col min="3588" max="3840" width="9.140625" style="4"/>
    <col min="3841" max="3841" width="6.7109375" style="4" customWidth="1"/>
    <col min="3842" max="3842" width="155.7109375" style="4" customWidth="1"/>
    <col min="3843" max="3843" width="9" style="4" customWidth="1"/>
    <col min="3844" max="4096" width="9.140625" style="4"/>
    <col min="4097" max="4097" width="6.7109375" style="4" customWidth="1"/>
    <col min="4098" max="4098" width="155.7109375" style="4" customWidth="1"/>
    <col min="4099" max="4099" width="9" style="4" customWidth="1"/>
    <col min="4100" max="4352" width="9.140625" style="4"/>
    <col min="4353" max="4353" width="6.7109375" style="4" customWidth="1"/>
    <col min="4354" max="4354" width="155.7109375" style="4" customWidth="1"/>
    <col min="4355" max="4355" width="9" style="4" customWidth="1"/>
    <col min="4356" max="4608" width="9.140625" style="4"/>
    <col min="4609" max="4609" width="6.7109375" style="4" customWidth="1"/>
    <col min="4610" max="4610" width="155.7109375" style="4" customWidth="1"/>
    <col min="4611" max="4611" width="9" style="4" customWidth="1"/>
    <col min="4612" max="4864" width="9.140625" style="4"/>
    <col min="4865" max="4865" width="6.7109375" style="4" customWidth="1"/>
    <col min="4866" max="4866" width="155.7109375" style="4" customWidth="1"/>
    <col min="4867" max="4867" width="9" style="4" customWidth="1"/>
    <col min="4868" max="5120" width="9.140625" style="4"/>
    <col min="5121" max="5121" width="6.7109375" style="4" customWidth="1"/>
    <col min="5122" max="5122" width="155.7109375" style="4" customWidth="1"/>
    <col min="5123" max="5123" width="9" style="4" customWidth="1"/>
    <col min="5124" max="5376" width="9.140625" style="4"/>
    <col min="5377" max="5377" width="6.7109375" style="4" customWidth="1"/>
    <col min="5378" max="5378" width="155.7109375" style="4" customWidth="1"/>
    <col min="5379" max="5379" width="9" style="4" customWidth="1"/>
    <col min="5380" max="5632" width="9.140625" style="4"/>
    <col min="5633" max="5633" width="6.7109375" style="4" customWidth="1"/>
    <col min="5634" max="5634" width="155.7109375" style="4" customWidth="1"/>
    <col min="5635" max="5635" width="9" style="4" customWidth="1"/>
    <col min="5636" max="5888" width="9.140625" style="4"/>
    <col min="5889" max="5889" width="6.7109375" style="4" customWidth="1"/>
    <col min="5890" max="5890" width="155.7109375" style="4" customWidth="1"/>
    <col min="5891" max="5891" width="9" style="4" customWidth="1"/>
    <col min="5892" max="6144" width="9.140625" style="4"/>
    <col min="6145" max="6145" width="6.7109375" style="4" customWidth="1"/>
    <col min="6146" max="6146" width="155.7109375" style="4" customWidth="1"/>
    <col min="6147" max="6147" width="9" style="4" customWidth="1"/>
    <col min="6148" max="6400" width="9.140625" style="4"/>
    <col min="6401" max="6401" width="6.7109375" style="4" customWidth="1"/>
    <col min="6402" max="6402" width="155.7109375" style="4" customWidth="1"/>
    <col min="6403" max="6403" width="9" style="4" customWidth="1"/>
    <col min="6404" max="6656" width="9.140625" style="4"/>
    <col min="6657" max="6657" width="6.7109375" style="4" customWidth="1"/>
    <col min="6658" max="6658" width="155.7109375" style="4" customWidth="1"/>
    <col min="6659" max="6659" width="9" style="4" customWidth="1"/>
    <col min="6660" max="6912" width="9.140625" style="4"/>
    <col min="6913" max="6913" width="6.7109375" style="4" customWidth="1"/>
    <col min="6914" max="6914" width="155.7109375" style="4" customWidth="1"/>
    <col min="6915" max="6915" width="9" style="4" customWidth="1"/>
    <col min="6916" max="7168" width="9.140625" style="4"/>
    <col min="7169" max="7169" width="6.7109375" style="4" customWidth="1"/>
    <col min="7170" max="7170" width="155.7109375" style="4" customWidth="1"/>
    <col min="7171" max="7171" width="9" style="4" customWidth="1"/>
    <col min="7172" max="7424" width="9.140625" style="4"/>
    <col min="7425" max="7425" width="6.7109375" style="4" customWidth="1"/>
    <col min="7426" max="7426" width="155.7109375" style="4" customWidth="1"/>
    <col min="7427" max="7427" width="9" style="4" customWidth="1"/>
    <col min="7428" max="7680" width="9.140625" style="4"/>
    <col min="7681" max="7681" width="6.7109375" style="4" customWidth="1"/>
    <col min="7682" max="7682" width="155.7109375" style="4" customWidth="1"/>
    <col min="7683" max="7683" width="9" style="4" customWidth="1"/>
    <col min="7684" max="7936" width="9.140625" style="4"/>
    <col min="7937" max="7937" width="6.7109375" style="4" customWidth="1"/>
    <col min="7938" max="7938" width="155.7109375" style="4" customWidth="1"/>
    <col min="7939" max="7939" width="9" style="4" customWidth="1"/>
    <col min="7940" max="8192" width="9.140625" style="4"/>
    <col min="8193" max="8193" width="6.7109375" style="4" customWidth="1"/>
    <col min="8194" max="8194" width="155.7109375" style="4" customWidth="1"/>
    <col min="8195" max="8195" width="9" style="4" customWidth="1"/>
    <col min="8196" max="8448" width="9.140625" style="4"/>
    <col min="8449" max="8449" width="6.7109375" style="4" customWidth="1"/>
    <col min="8450" max="8450" width="155.7109375" style="4" customWidth="1"/>
    <col min="8451" max="8451" width="9" style="4" customWidth="1"/>
    <col min="8452" max="8704" width="9.140625" style="4"/>
    <col min="8705" max="8705" width="6.7109375" style="4" customWidth="1"/>
    <col min="8706" max="8706" width="155.7109375" style="4" customWidth="1"/>
    <col min="8707" max="8707" width="9" style="4" customWidth="1"/>
    <col min="8708" max="8960" width="9.140625" style="4"/>
    <col min="8961" max="8961" width="6.7109375" style="4" customWidth="1"/>
    <col min="8962" max="8962" width="155.7109375" style="4" customWidth="1"/>
    <col min="8963" max="8963" width="9" style="4" customWidth="1"/>
    <col min="8964" max="9216" width="9.140625" style="4"/>
    <col min="9217" max="9217" width="6.7109375" style="4" customWidth="1"/>
    <col min="9218" max="9218" width="155.7109375" style="4" customWidth="1"/>
    <col min="9219" max="9219" width="9" style="4" customWidth="1"/>
    <col min="9220" max="9472" width="9.140625" style="4"/>
    <col min="9473" max="9473" width="6.7109375" style="4" customWidth="1"/>
    <col min="9474" max="9474" width="155.7109375" style="4" customWidth="1"/>
    <col min="9475" max="9475" width="9" style="4" customWidth="1"/>
    <col min="9476" max="9728" width="9.140625" style="4"/>
    <col min="9729" max="9729" width="6.7109375" style="4" customWidth="1"/>
    <col min="9730" max="9730" width="155.7109375" style="4" customWidth="1"/>
    <col min="9731" max="9731" width="9" style="4" customWidth="1"/>
    <col min="9732" max="9984" width="9.140625" style="4"/>
    <col min="9985" max="9985" width="6.7109375" style="4" customWidth="1"/>
    <col min="9986" max="9986" width="155.7109375" style="4" customWidth="1"/>
    <col min="9987" max="9987" width="9" style="4" customWidth="1"/>
    <col min="9988" max="10240" width="9.140625" style="4"/>
    <col min="10241" max="10241" width="6.7109375" style="4" customWidth="1"/>
    <col min="10242" max="10242" width="155.7109375" style="4" customWidth="1"/>
    <col min="10243" max="10243" width="9" style="4" customWidth="1"/>
    <col min="10244" max="10496" width="9.140625" style="4"/>
    <col min="10497" max="10497" width="6.7109375" style="4" customWidth="1"/>
    <col min="10498" max="10498" width="155.7109375" style="4" customWidth="1"/>
    <col min="10499" max="10499" width="9" style="4" customWidth="1"/>
    <col min="10500" max="10752" width="9.140625" style="4"/>
    <col min="10753" max="10753" width="6.7109375" style="4" customWidth="1"/>
    <col min="10754" max="10754" width="155.7109375" style="4" customWidth="1"/>
    <col min="10755" max="10755" width="9" style="4" customWidth="1"/>
    <col min="10756" max="11008" width="9.140625" style="4"/>
    <col min="11009" max="11009" width="6.7109375" style="4" customWidth="1"/>
    <col min="11010" max="11010" width="155.7109375" style="4" customWidth="1"/>
    <col min="11011" max="11011" width="9" style="4" customWidth="1"/>
    <col min="11012" max="11264" width="9.140625" style="4"/>
    <col min="11265" max="11265" width="6.7109375" style="4" customWidth="1"/>
    <col min="11266" max="11266" width="155.7109375" style="4" customWidth="1"/>
    <col min="11267" max="11267" width="9" style="4" customWidth="1"/>
    <col min="11268" max="11520" width="9.140625" style="4"/>
    <col min="11521" max="11521" width="6.7109375" style="4" customWidth="1"/>
    <col min="11522" max="11522" width="155.7109375" style="4" customWidth="1"/>
    <col min="11523" max="11523" width="9" style="4" customWidth="1"/>
    <col min="11524" max="11776" width="9.140625" style="4"/>
    <col min="11777" max="11777" width="6.7109375" style="4" customWidth="1"/>
    <col min="11778" max="11778" width="155.7109375" style="4" customWidth="1"/>
    <col min="11779" max="11779" width="9" style="4" customWidth="1"/>
    <col min="11780" max="12032" width="9.140625" style="4"/>
    <col min="12033" max="12033" width="6.7109375" style="4" customWidth="1"/>
    <col min="12034" max="12034" width="155.7109375" style="4" customWidth="1"/>
    <col min="12035" max="12035" width="9" style="4" customWidth="1"/>
    <col min="12036" max="12288" width="9.140625" style="4"/>
    <col min="12289" max="12289" width="6.7109375" style="4" customWidth="1"/>
    <col min="12290" max="12290" width="155.7109375" style="4" customWidth="1"/>
    <col min="12291" max="12291" width="9" style="4" customWidth="1"/>
    <col min="12292" max="12544" width="9.140625" style="4"/>
    <col min="12545" max="12545" width="6.7109375" style="4" customWidth="1"/>
    <col min="12546" max="12546" width="155.7109375" style="4" customWidth="1"/>
    <col min="12547" max="12547" width="9" style="4" customWidth="1"/>
    <col min="12548" max="12800" width="9.140625" style="4"/>
    <col min="12801" max="12801" width="6.7109375" style="4" customWidth="1"/>
    <col min="12802" max="12802" width="155.7109375" style="4" customWidth="1"/>
    <col min="12803" max="12803" width="9" style="4" customWidth="1"/>
    <col min="12804" max="13056" width="9.140625" style="4"/>
    <col min="13057" max="13057" width="6.7109375" style="4" customWidth="1"/>
    <col min="13058" max="13058" width="155.7109375" style="4" customWidth="1"/>
    <col min="13059" max="13059" width="9" style="4" customWidth="1"/>
    <col min="13060" max="13312" width="9.140625" style="4"/>
    <col min="13313" max="13313" width="6.7109375" style="4" customWidth="1"/>
    <col min="13314" max="13314" width="155.7109375" style="4" customWidth="1"/>
    <col min="13315" max="13315" width="9" style="4" customWidth="1"/>
    <col min="13316" max="13568" width="9.140625" style="4"/>
    <col min="13569" max="13569" width="6.7109375" style="4" customWidth="1"/>
    <col min="13570" max="13570" width="155.7109375" style="4" customWidth="1"/>
    <col min="13571" max="13571" width="9" style="4" customWidth="1"/>
    <col min="13572" max="13824" width="9.140625" style="4"/>
    <col min="13825" max="13825" width="6.7109375" style="4" customWidth="1"/>
    <col min="13826" max="13826" width="155.7109375" style="4" customWidth="1"/>
    <col min="13827" max="13827" width="9" style="4" customWidth="1"/>
    <col min="13828" max="14080" width="9.140625" style="4"/>
    <col min="14081" max="14081" width="6.7109375" style="4" customWidth="1"/>
    <col min="14082" max="14082" width="155.7109375" style="4" customWidth="1"/>
    <col min="14083" max="14083" width="9" style="4" customWidth="1"/>
    <col min="14084" max="14336" width="9.140625" style="4"/>
    <col min="14337" max="14337" width="6.7109375" style="4" customWidth="1"/>
    <col min="14338" max="14338" width="155.7109375" style="4" customWidth="1"/>
    <col min="14339" max="14339" width="9" style="4" customWidth="1"/>
    <col min="14340" max="14592" width="9.140625" style="4"/>
    <col min="14593" max="14593" width="6.7109375" style="4" customWidth="1"/>
    <col min="14594" max="14594" width="155.7109375" style="4" customWidth="1"/>
    <col min="14595" max="14595" width="9" style="4" customWidth="1"/>
    <col min="14596" max="14848" width="9.140625" style="4"/>
    <col min="14849" max="14849" width="6.7109375" style="4" customWidth="1"/>
    <col min="14850" max="14850" width="155.7109375" style="4" customWidth="1"/>
    <col min="14851" max="14851" width="9" style="4" customWidth="1"/>
    <col min="14852" max="15104" width="9.140625" style="4"/>
    <col min="15105" max="15105" width="6.7109375" style="4" customWidth="1"/>
    <col min="15106" max="15106" width="155.7109375" style="4" customWidth="1"/>
    <col min="15107" max="15107" width="9" style="4" customWidth="1"/>
    <col min="15108" max="15360" width="9.140625" style="4"/>
    <col min="15361" max="15361" width="6.7109375" style="4" customWidth="1"/>
    <col min="15362" max="15362" width="155.7109375" style="4" customWidth="1"/>
    <col min="15363" max="15363" width="9" style="4" customWidth="1"/>
    <col min="15364" max="15616" width="9.140625" style="4"/>
    <col min="15617" max="15617" width="6.7109375" style="4" customWidth="1"/>
    <col min="15618" max="15618" width="155.7109375" style="4" customWidth="1"/>
    <col min="15619" max="15619" width="9" style="4" customWidth="1"/>
    <col min="15620" max="15872" width="9.140625" style="4"/>
    <col min="15873" max="15873" width="6.7109375" style="4" customWidth="1"/>
    <col min="15874" max="15874" width="155.7109375" style="4" customWidth="1"/>
    <col min="15875" max="15875" width="9" style="4" customWidth="1"/>
    <col min="15876" max="16128" width="9.140625" style="4"/>
    <col min="16129" max="16129" width="6.7109375" style="4" customWidth="1"/>
    <col min="16130" max="16130" width="155.7109375" style="4" customWidth="1"/>
    <col min="16131" max="16131" width="9" style="4" customWidth="1"/>
    <col min="16132" max="16384" width="9.140625" style="4"/>
  </cols>
  <sheetData>
    <row r="1" spans="1:3" ht="14.25">
      <c r="B1" s="210" t="s">
        <v>683</v>
      </c>
    </row>
    <row r="2" spans="1:3">
      <c r="A2" s="211" t="s">
        <v>684</v>
      </c>
      <c r="B2" s="212" t="s">
        <v>685</v>
      </c>
      <c r="C2" s="213"/>
    </row>
    <row r="3" spans="1:3">
      <c r="A3" s="214">
        <v>1</v>
      </c>
      <c r="B3" s="215" t="s">
        <v>686</v>
      </c>
    </row>
    <row r="4" spans="1:3" ht="25.5">
      <c r="A4" s="214">
        <v>2</v>
      </c>
      <c r="B4" s="215" t="s">
        <v>687</v>
      </c>
    </row>
    <row r="5" spans="1:3">
      <c r="A5" s="214">
        <v>3</v>
      </c>
      <c r="B5" s="215" t="s">
        <v>688</v>
      </c>
    </row>
    <row r="6" spans="1:3">
      <c r="A6" s="216">
        <v>4</v>
      </c>
      <c r="B6" s="217" t="s">
        <v>689</v>
      </c>
    </row>
    <row r="7" spans="1:3" ht="25.5">
      <c r="A7" s="216">
        <v>5</v>
      </c>
      <c r="B7" s="217" t="s">
        <v>690</v>
      </c>
    </row>
    <row r="8" spans="1:3">
      <c r="A8" s="216">
        <v>6</v>
      </c>
      <c r="B8" s="217" t="s">
        <v>691</v>
      </c>
    </row>
    <row r="9" spans="1:3">
      <c r="A9" s="216">
        <v>7</v>
      </c>
      <c r="B9" s="217" t="s">
        <v>692</v>
      </c>
    </row>
    <row r="10" spans="1:3">
      <c r="A10" s="216">
        <v>8</v>
      </c>
      <c r="B10" s="217" t="s">
        <v>693</v>
      </c>
    </row>
    <row r="11" spans="1:3">
      <c r="A11" s="214">
        <v>9</v>
      </c>
      <c r="B11" s="215" t="s">
        <v>694</v>
      </c>
    </row>
    <row r="12" spans="1:3">
      <c r="A12" s="216">
        <v>10</v>
      </c>
      <c r="B12" s="217" t="s">
        <v>695</v>
      </c>
    </row>
    <row r="13" spans="1:3">
      <c r="A13" s="216">
        <v>11</v>
      </c>
      <c r="B13" s="217" t="s">
        <v>696</v>
      </c>
    </row>
    <row r="14" spans="1:3">
      <c r="A14" s="216">
        <v>12</v>
      </c>
      <c r="B14" s="217" t="s">
        <v>697</v>
      </c>
    </row>
    <row r="15" spans="1:3">
      <c r="A15" s="216">
        <v>13</v>
      </c>
      <c r="B15" s="217" t="s">
        <v>698</v>
      </c>
    </row>
    <row r="16" spans="1:3">
      <c r="A16" s="216">
        <v>14</v>
      </c>
      <c r="B16" s="217" t="s">
        <v>699</v>
      </c>
    </row>
    <row r="17" spans="1:2">
      <c r="A17" s="216">
        <v>15</v>
      </c>
      <c r="B17" s="217" t="s">
        <v>700</v>
      </c>
    </row>
    <row r="18" spans="1:2">
      <c r="A18" s="216">
        <v>16</v>
      </c>
      <c r="B18" s="217" t="s">
        <v>701</v>
      </c>
    </row>
    <row r="19" spans="1:2">
      <c r="A19" s="216">
        <v>17</v>
      </c>
      <c r="B19" s="217" t="s">
        <v>702</v>
      </c>
    </row>
    <row r="20" spans="1:2">
      <c r="A20" s="216">
        <v>18</v>
      </c>
      <c r="B20" s="217" t="s">
        <v>703</v>
      </c>
    </row>
    <row r="21" spans="1:2">
      <c r="A21" s="216">
        <v>19</v>
      </c>
      <c r="B21" s="217" t="s">
        <v>704</v>
      </c>
    </row>
    <row r="22" spans="1:2">
      <c r="A22" s="214">
        <v>20</v>
      </c>
      <c r="B22" s="215" t="s">
        <v>705</v>
      </c>
    </row>
    <row r="23" spans="1:2">
      <c r="A23" s="216">
        <v>21</v>
      </c>
      <c r="B23" s="217" t="s">
        <v>706</v>
      </c>
    </row>
    <row r="24" spans="1:2">
      <c r="A24" s="216">
        <v>22</v>
      </c>
      <c r="B24" s="217" t="s">
        <v>707</v>
      </c>
    </row>
    <row r="25" spans="1:2">
      <c r="A25" s="216">
        <v>23</v>
      </c>
      <c r="B25" s="217" t="s">
        <v>708</v>
      </c>
    </row>
    <row r="26" spans="1:2">
      <c r="A26" s="216">
        <v>24</v>
      </c>
      <c r="B26" s="217" t="s">
        <v>709</v>
      </c>
    </row>
    <row r="27" spans="1:2">
      <c r="A27" s="216">
        <v>25</v>
      </c>
      <c r="B27" s="217" t="s">
        <v>710</v>
      </c>
    </row>
    <row r="28" spans="1:2">
      <c r="A28" s="214">
        <v>26</v>
      </c>
      <c r="B28" s="215" t="s">
        <v>711</v>
      </c>
    </row>
    <row r="29" spans="1:2">
      <c r="A29" s="216">
        <v>27</v>
      </c>
      <c r="B29" s="217" t="s">
        <v>712</v>
      </c>
    </row>
    <row r="30" spans="1:2">
      <c r="A30" s="216">
        <v>28</v>
      </c>
      <c r="B30" s="217" t="s">
        <v>713</v>
      </c>
    </row>
    <row r="31" spans="1:2">
      <c r="A31" s="216">
        <v>29</v>
      </c>
      <c r="B31" s="217" t="s">
        <v>714</v>
      </c>
    </row>
    <row r="32" spans="1:2">
      <c r="A32" s="216">
        <v>30</v>
      </c>
      <c r="B32" s="217" t="s">
        <v>715</v>
      </c>
    </row>
    <row r="33" spans="1:2">
      <c r="A33" s="216">
        <v>31</v>
      </c>
      <c r="B33" s="217" t="s">
        <v>716</v>
      </c>
    </row>
    <row r="34" spans="1:2">
      <c r="A34" s="216">
        <v>32</v>
      </c>
      <c r="B34" s="217" t="s">
        <v>717</v>
      </c>
    </row>
    <row r="35" spans="1:2">
      <c r="A35" s="214">
        <v>33</v>
      </c>
      <c r="B35" s="215" t="s">
        <v>718</v>
      </c>
    </row>
    <row r="36" spans="1:2">
      <c r="A36" s="216">
        <v>34</v>
      </c>
      <c r="B36" s="217" t="s">
        <v>719</v>
      </c>
    </row>
    <row r="37" spans="1:2">
      <c r="A37" s="216">
        <v>35</v>
      </c>
      <c r="B37" s="217" t="s">
        <v>720</v>
      </c>
    </row>
    <row r="38" spans="1:2">
      <c r="A38" s="216">
        <v>36</v>
      </c>
      <c r="B38" s="217" t="s">
        <v>721</v>
      </c>
    </row>
    <row r="39" spans="1:2">
      <c r="A39" s="216">
        <v>37</v>
      </c>
      <c r="B39" s="217" t="s">
        <v>722</v>
      </c>
    </row>
    <row r="40" spans="1:2">
      <c r="A40" s="216">
        <v>38</v>
      </c>
      <c r="B40" s="217" t="s">
        <v>723</v>
      </c>
    </row>
    <row r="41" spans="1:2">
      <c r="A41" s="216">
        <v>39</v>
      </c>
      <c r="B41" s="217" t="s">
        <v>724</v>
      </c>
    </row>
    <row r="42" spans="1:2">
      <c r="A42" s="216">
        <v>40</v>
      </c>
      <c r="B42" s="217" t="s">
        <v>725</v>
      </c>
    </row>
    <row r="43" spans="1:2">
      <c r="A43" s="216">
        <v>41</v>
      </c>
      <c r="B43" s="217" t="s">
        <v>726</v>
      </c>
    </row>
    <row r="44" spans="1:2">
      <c r="A44" s="214">
        <v>42</v>
      </c>
      <c r="B44" s="215" t="s">
        <v>727</v>
      </c>
    </row>
    <row r="47" spans="1:2">
      <c r="A47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1027_Q9</vt:lpstr>
      <vt:lpstr>1027_QM</vt:lpstr>
      <vt:lpstr>свод</vt:lpstr>
      <vt:lpstr>Лист2</vt:lpstr>
      <vt:lpstr>'1027_Q9'!Print_Area</vt:lpstr>
      <vt:lpstr>'1027_QM'!Print_Area</vt:lpstr>
      <vt:lpstr>'1027_Q9'!Print_Titles</vt:lpstr>
      <vt:lpstr>'1027_QM'!Print_Titles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</cp:lastModifiedBy>
  <dcterms:created xsi:type="dcterms:W3CDTF">2026-10-16T06:06:54Z</dcterms:created>
  <dcterms:modified xsi:type="dcterms:W3CDTF">2026-10-16T12:53:17Z</dcterms:modified>
</cp:coreProperties>
</file>