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360" windowHeight="8172"/>
  </bookViews>
  <sheets>
    <sheet name="06-2026 (3)" sheetId="7" r:id="rId1"/>
    <sheet name="Э0910266 Форма 4" sheetId="4" r:id="rId2"/>
    <sheet name="Э0910266 Приложение Г" sheetId="5" r:id="rId3"/>
    <sheet name="091026" sheetId="6" r:id="rId4"/>
  </sheets>
  <externalReferences>
    <externalReference r:id="rId5"/>
  </externalReferences>
  <definedNames>
    <definedName name="Excel_BuiltIn_Print_Titles_1" localSheetId="0">#REF!</definedName>
    <definedName name="Excel_BuiltIn_Print_Titles_1">#REF!</definedName>
    <definedName name="_xlnm.Print_Titles" localSheetId="0">'06-2026 (3)'!$20:$20</definedName>
    <definedName name="_xlnm.Print_Titles" localSheetId="3">'091026'!$16:$16</definedName>
    <definedName name="_xlnm.Print_Titles" localSheetId="2">'Э0910266 Приложение Г'!$9:$9</definedName>
    <definedName name="_xlnm.Print_Titles" localSheetId="1">'Э0910266 Форма 4'!$21:$21</definedName>
    <definedName name="_xlnm.Print_Area" localSheetId="0">'06-2026 (3)'!$A:$J</definedName>
    <definedName name="_xlnm.Print_Area" localSheetId="3">'091026'!$A:$E</definedName>
    <definedName name="_xlnm.Print_Area" localSheetId="2">'Э0910266 Приложение Г'!$A:$G</definedName>
    <definedName name="_xlnm.Print_Area" localSheetId="1">'Э0910266 Форма 4'!$A:$G</definedName>
  </definedNames>
  <calcPr calcId="125725"/>
</workbook>
</file>

<file path=xl/calcChain.xml><?xml version="1.0" encoding="utf-8"?>
<calcChain xmlns="http://schemas.openxmlformats.org/spreadsheetml/2006/main">
  <c r="J25" i="7"/>
  <c r="G27"/>
  <c r="J27"/>
  <c r="G28"/>
  <c r="G32" s="1"/>
  <c r="G22" i="4"/>
  <c r="G33" i="7" l="1"/>
  <c r="J33" s="1"/>
  <c r="J32"/>
  <c r="J28"/>
  <c r="G35" l="1"/>
  <c r="G37" l="1"/>
  <c r="J35"/>
  <c r="G39" l="1"/>
  <c r="J37"/>
  <c r="G41" l="1"/>
  <c r="J39"/>
  <c r="G42" l="1"/>
  <c r="J41"/>
  <c r="G46" l="1"/>
  <c r="G47" s="1"/>
  <c r="G51" s="1"/>
  <c r="J42"/>
  <c r="J46" s="1"/>
  <c r="J47" s="1"/>
  <c r="I50" l="1"/>
  <c r="J48"/>
  <c r="J50" l="1"/>
  <c r="H8"/>
  <c r="I51"/>
  <c r="J51" s="1"/>
  <c r="H6" s="1"/>
</calcChain>
</file>

<file path=xl/sharedStrings.xml><?xml version="1.0" encoding="utf-8"?>
<sst xmlns="http://schemas.openxmlformats.org/spreadsheetml/2006/main" count="316" uniqueCount="172">
  <si>
    <t>НДЦС РК 8.01-08-2022</t>
  </si>
  <si>
    <t>Форма 4*</t>
  </si>
  <si>
    <t>Наименование стройки</t>
  </si>
  <si>
    <t>Карагандинская область, г. Балхаш</t>
  </si>
  <si>
    <t>Наименование объекта</t>
  </si>
  <si>
    <t>Карагадинская область, г. Балхаш</t>
  </si>
  <si>
    <t>Локальная смета № 091026</t>
  </si>
  <si>
    <t>(Локальный сметный расчет)</t>
  </si>
  <si>
    <t xml:space="preserve">на </t>
  </si>
  <si>
    <t>Отсыпка дорог м-он Самал- ширина дороги -7,5м</t>
  </si>
  <si>
    <t>(наименование работ и затрат)</t>
  </si>
  <si>
    <t>Основание: Дефектная ведомость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</si>
  <si>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</si>
  <si>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</si>
  <si>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</si>
  <si>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</si>
  <si>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</si>
  <si>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ценах июля 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</si>
  <si>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</si>
  <si>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</si>
  <si>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</si>
  <si>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</si>
  <si>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</si>
  <si>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</si>
  <si>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</si>
  <si>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</si>
  <si>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</si>
  <si>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</si>
  <si>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</si>
  <si>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</si>
  <si>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</si>
  <si>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</si>
  <si>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</si>
  <si>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</si>
  <si>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</si>
  <si>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r>
      <rPr>
        <b/>
        <sz val="10"/>
        <rFont val="Times New Roman"/>
        <family val="1"/>
        <charset val="204"/>
      </rPr>
      <t>1127-0903-0103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</si>
  <si>
    <t>Устройство дороги грунтовой профилированной при работе в нулевой отметке, ширина земляного полотна 7,5 м, категория грунта 3</t>
  </si>
  <si>
    <t>км дороги</t>
  </si>
  <si>
    <t>Кзтр и Кэм=1,12</t>
  </si>
  <si>
    <t>1.1</t>
  </si>
  <si>
    <t>1.1.1</t>
  </si>
  <si>
    <t>005-0120</t>
  </si>
  <si>
    <t>Затраты труда рабочих (средний разряд работы 2). Специальные строительные и монтажные работы по устройству линейных сооружений</t>
  </si>
  <si>
    <t>1.2</t>
  </si>
  <si>
    <t>1.2.1</t>
  </si>
  <si>
    <t>321-102-0201</t>
  </si>
  <si>
    <t>Катки дорожные прицепные кулачковые массой 8 т</t>
  </si>
  <si>
    <t>маш.-ч</t>
  </si>
  <si>
    <t>1.2.2</t>
  </si>
  <si>
    <t>326-101-0901</t>
  </si>
  <si>
    <t>Рыхлители прицепные (без трактора)</t>
  </si>
  <si>
    <t>1.2.3</t>
  </si>
  <si>
    <t>334-101-0102</t>
  </si>
  <si>
    <t>Тракторы на гусеничном ходу мощностью 79 кВт (108 л.с.)</t>
  </si>
  <si>
    <t>в т.ч. затраты труда машинистов, экипаж 1</t>
  </si>
  <si>
    <t>1.2.4</t>
  </si>
  <si>
    <t>311-201-0201</t>
  </si>
  <si>
    <t>Автогрейдеры среднего типа мощностью от 88,9 до 117,6 кВт (от 121 до 160 л.с.), массой от 9,1 до 13 т</t>
  </si>
  <si>
    <t>1.2.5</t>
  </si>
  <si>
    <t>311-101-0102</t>
  </si>
  <si>
    <t>Бульдозеры-рыхлители на гусеничном ходу, легкого класса мощностью свыше 66 до 96 кВт, массой свыше 8,5 до 14 т</t>
  </si>
  <si>
    <r>
      <rPr>
        <b/>
        <sz val="10"/>
        <rFont val="Times New Roman"/>
        <family val="1"/>
        <charset val="204"/>
      </rPr>
      <t>1127-0403-0101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</si>
  <si>
    <t>Устройство основания из щебня фракции 40-70, 10-20 мм при укатке каменных материалов с пределом прочности на сжатие свыше 98,1 МПа (1000 кгс/см2), однослойного, толщина 15 см</t>
  </si>
  <si>
    <t>м² основания</t>
  </si>
  <si>
    <t>2.1</t>
  </si>
  <si>
    <t>2.1.1</t>
  </si>
  <si>
    <t>005-0125</t>
  </si>
  <si>
    <t>Затраты труда рабочих (средний разряд работы 2,5). Специальные строительные и монтажные работы по устройству линейных сооружений</t>
  </si>
  <si>
    <t>2.2</t>
  </si>
  <si>
    <t>2.2.1</t>
  </si>
  <si>
    <t>321-101-0102</t>
  </si>
  <si>
    <t>Катки дорожные самоходные гладкие массой 8 т</t>
  </si>
  <si>
    <t>2.2.2</t>
  </si>
  <si>
    <t>321-101-0104</t>
  </si>
  <si>
    <t>Катки дорожные самоходные гладкие массой 13 т</t>
  </si>
  <si>
    <t>2.2.3</t>
  </si>
  <si>
    <t>321-212-0101</t>
  </si>
  <si>
    <t>Распределители щебня и гравия</t>
  </si>
  <si>
    <t>2.2.4</t>
  </si>
  <si>
    <t>2.2.5</t>
  </si>
  <si>
    <t>321-211-0201</t>
  </si>
  <si>
    <t>Машины поливомоечные 6000 л</t>
  </si>
  <si>
    <t>2.2.6</t>
  </si>
  <si>
    <t>2.3</t>
  </si>
  <si>
    <t>2.3.1</t>
  </si>
  <si>
    <t>211-201-0704</t>
  </si>
  <si>
    <t>Щебень из плотных горных пород для строительных работ М1200 СТ РК 1284-2004 фракция 10-20 мм</t>
  </si>
  <si>
    <t>м³</t>
  </si>
  <si>
    <t>2.3.2</t>
  </si>
  <si>
    <t>211-201-0707</t>
  </si>
  <si>
    <t>Щебень из плотных горных пород для строительных работ М1200 СТ РК 1284-2004 фракция 40-80 (70) мм</t>
  </si>
  <si>
    <t>2.3.3</t>
  </si>
  <si>
    <t>217-603-0104</t>
  </si>
  <si>
    <t>Вода техническая</t>
  </si>
  <si>
    <r>
      <rPr>
        <b/>
        <sz val="10"/>
        <rFont val="Times New Roman"/>
        <family val="1"/>
        <charset val="204"/>
      </rPr>
      <t>1127-0403-0104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ЭСН РК 8.04-01-2024</t>
    </r>
    <r>
      <rPr>
        <sz val="10"/>
        <rFont val="Times New Roman"/>
        <family val="1"/>
        <charset val="204"/>
      </rPr>
      <t xml:space="preserve"> 
</t>
    </r>
    <r>
      <rPr>
        <i/>
        <sz val="9"/>
        <color rgb="FF555555"/>
        <rFont val="Times New Roman"/>
        <family val="1"/>
        <charset val="204"/>
      </rPr>
      <t>К=5</t>
    </r>
  </si>
  <si>
    <t>Вычитается позиция: исключать на каждый 1 см изменения толщины слоя к нормам 1127-0403-0101, 1127-0403-0102, 1127-0403-0103-до 10см</t>
  </si>
  <si>
    <t>3.1</t>
  </si>
  <si>
    <t>3.1.1</t>
  </si>
  <si>
    <t>3.1.2</t>
  </si>
  <si>
    <t>3.2</t>
  </si>
  <si>
    <t>3.2.1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</si>
  <si>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</si>
  <si>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</si>
  <si>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</si>
  <si>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</si>
  <si>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091026</t>
  </si>
  <si>
    <t>Наименование ресурса</t>
  </si>
  <si>
    <t>I. Материалы</t>
  </si>
  <si>
    <r>
      <t>211-201-0707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</si>
  <si>
    <r>
      <t>211-201-0704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</si>
  <si>
    <r>
      <t>217-603-0104</t>
    </r>
    <r>
      <rPr>
        <sz val="10"/>
        <rFont val="Times New Roman"/>
        <family val="1"/>
        <charset val="204"/>
      </rPr>
      <t xml:space="preserve"> 
</t>
    </r>
    <r>
      <rPr>
        <i/>
        <sz val="9"/>
        <rFont val="Times New Roman"/>
        <family val="1"/>
        <charset val="204"/>
      </rPr>
      <t>ССЦ РК 8.04-08-2025</t>
    </r>
  </si>
  <si>
    <t>261-101-0117</t>
  </si>
  <si>
    <t>Щебень</t>
  </si>
  <si>
    <t>Итого материальные ресурсы</t>
  </si>
  <si>
    <t>Всего по ведомости:</t>
  </si>
  <si>
    <t>Комиссия в составе</t>
  </si>
  <si>
    <t>Наименование работ</t>
  </si>
  <si>
    <t>№ п/п</t>
  </si>
  <si>
    <t>на</t>
  </si>
  <si>
    <t>ДЕФЕКТНАЯ ВЕДОМОСТЬ</t>
  </si>
  <si>
    <t>Д0 АВС</t>
  </si>
  <si>
    <t>_____________</t>
  </si>
  <si>
    <t>"Утверждаю"</t>
  </si>
  <si>
    <t>Татарчук Е.Н.</t>
  </si>
  <si>
    <t>ИТОГО ПО СВОДНОМУ СМЕТНОМУ РАСЧЕТУ СТОИМОСТИ СТРОИТЕЛЬСТВА</t>
  </si>
  <si>
    <t>Итого налог на добавленную стоимость</t>
  </si>
  <si>
    <t>НДС на IV квартал 2026 г. - 16%</t>
  </si>
  <si>
    <t>Налоговый кодекс РК</t>
  </si>
  <si>
    <t>- в том числе затраты по части II</t>
  </si>
  <si>
    <t>II квартал 2026 г. - затраты по частям II и III:</t>
  </si>
  <si>
    <t>Расчет налога на добавленную стоимость в прогнозных ценах по кварталам строительства:</t>
  </si>
  <si>
    <t>- в том числе на 2026 г.</t>
  </si>
  <si>
    <t>Итого по части II в прогнозных ценах:</t>
  </si>
  <si>
    <t>на IVквартал 2026 г., доля - 100 %, к - 1,0431</t>
  </si>
  <si>
    <t>НДЦС РК 8.04-07-2026, табл. 2, разд. 2</t>
  </si>
  <si>
    <r>
      <rPr>
        <b/>
        <u/>
        <sz val="10"/>
        <color rgb="FF808080"/>
        <rFont val="Courier New"/>
        <family val="3"/>
        <charset val="204"/>
      </rPr>
      <t>Пересчет итогов по кварталам с учетом коэффициента (индекса)</t>
    </r>
    <r>
      <rPr>
        <sz val="10"/>
        <color rgb="FF808080"/>
        <rFont val="Courier New"/>
        <family val="3"/>
        <charset val="204"/>
      </rPr>
      <t/>
    </r>
  </si>
  <si>
    <t>в том числе на IV квартал 2026 г., доля - 100 %</t>
  </si>
  <si>
    <r>
      <rPr>
        <b/>
        <u/>
        <sz val="10"/>
        <color rgb="FF808080"/>
        <rFont val="Courier New"/>
        <family val="3"/>
        <charset val="204"/>
      </rPr>
      <t>Распределение итога по части II в сметных ценах по кварталам:</t>
    </r>
    <r>
      <rPr>
        <sz val="10"/>
        <color rgb="FF808080"/>
        <rFont val="Courier New"/>
        <family val="3"/>
        <charset val="204"/>
      </rPr>
      <t/>
    </r>
  </si>
  <si>
    <t>Итого по части II в сметных ценах:</t>
  </si>
  <si>
    <t>Сметная прибыль 5%</t>
  </si>
  <si>
    <t>НДЦС РК 8.01-08-2022 п.8.2.65.2</t>
  </si>
  <si>
    <t>ИТОГО ПО ГЛАВАМ 1-8</t>
  </si>
  <si>
    <t>Глава 8</t>
  </si>
  <si>
    <t>ИТОГО ПО ГЛАВАМ 1-7</t>
  </si>
  <si>
    <t>Итого по главе 2: Основные объекты строительства</t>
  </si>
  <si>
    <t>Отсыпка дорог м-он Самал</t>
  </si>
  <si>
    <t>Глава 2. Основные объекты строительства</t>
  </si>
  <si>
    <t>Часть II. Строительство</t>
  </si>
  <si>
    <t>прочих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</si>
  <si>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</si>
  <si>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</si>
  <si>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</si>
  <si>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</si>
  <si>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частей, глав, объектов, работ и затрат</t>
  </si>
  <si>
    <t>Номера смет и расчетов, иные документы</t>
  </si>
  <si>
    <t>Составлен в ценах июля 2026 г.</t>
  </si>
  <si>
    <t>(наименование стройки)</t>
  </si>
  <si>
    <t>Карагандинская область, г.Балхаш, Отсыпка дорог м-он Самал</t>
  </si>
  <si>
    <t>Сводный сметный расчет стоимости строительства</t>
  </si>
  <si>
    <t>(ссылка на документ об утверждении)</t>
  </si>
  <si>
    <t>тыс. тенге</t>
  </si>
  <si>
    <t>налог на добавленную стоимость</t>
  </si>
  <si>
    <t xml:space="preserve"> 6048,174</t>
  </si>
  <si>
    <t>в том числе:</t>
  </si>
  <si>
    <t>в сумме</t>
  </si>
  <si>
    <t>общая сметная стоимость по Сводному сметному расчету</t>
  </si>
  <si>
    <t>___________________ Бекмагамбетов Б.Б.</t>
  </si>
  <si>
    <t>Руководитель</t>
  </si>
  <si>
    <t>Государственное учреждение "Отдел жилищно-коммунального хозяйства, пассажирского транспорта и автомобильных дорог города Балхаша"</t>
  </si>
  <si>
    <t>Утверждена</t>
  </si>
  <si>
    <t xml:space="preserve">Форма 1 </t>
  </si>
  <si>
    <t>" 13 "октября 2026 г.</t>
  </si>
</sst>
</file>

<file path=xl/styles.xml><?xml version="1.0" encoding="utf-8"?>
<styleSheet xmlns="http://schemas.openxmlformats.org/spreadsheetml/2006/main">
  <numFmts count="12">
    <numFmt numFmtId="164" formatCode="##0"/>
    <numFmt numFmtId="165" formatCode="#\ ##0.###"/>
    <numFmt numFmtId="166" formatCode="##0.###"/>
    <numFmt numFmtId="167" formatCode="#\ ###\ ##0"/>
    <numFmt numFmtId="168" formatCode="#\ ##0"/>
    <numFmt numFmtId="169" formatCode="#\ ##0.#####"/>
    <numFmt numFmtId="170" formatCode="##0.#######"/>
    <numFmt numFmtId="171" formatCode="##0.######"/>
    <numFmt numFmtId="172" formatCode="#\ ##0.####"/>
    <numFmt numFmtId="173" formatCode="##0.#####"/>
    <numFmt numFmtId="174" formatCode="#\ ##0.##"/>
    <numFmt numFmtId="175" formatCode="########\ ##0.##"/>
  </numFmts>
  <fonts count="44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595959"/>
      <name val="Times New Roman"/>
      <family val="1"/>
      <charset val="204"/>
    </font>
    <font>
      <sz val="8"/>
      <color rgb="FF595959"/>
      <name val="Times New Roman"/>
      <family val="1"/>
      <charset val="204"/>
    </font>
    <font>
      <sz val="8"/>
      <color rgb="FF939393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b/>
      <sz val="10"/>
      <color rgb="FFFFFFFF"/>
      <name val="Times New Roman"/>
      <family val="1"/>
      <charset val="204"/>
    </font>
    <font>
      <i/>
      <sz val="10"/>
      <color rgb="FF80808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262626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color rgb="FF444444"/>
      <name val="Times New Roman"/>
      <family val="1"/>
      <charset val="204"/>
    </font>
    <font>
      <i/>
      <sz val="10"/>
      <color rgb="FFAFAFAF"/>
      <name val="Times New Roman"/>
      <family val="1"/>
      <charset val="204"/>
    </font>
    <font>
      <i/>
      <sz val="10"/>
      <color rgb="FFC3C3C3"/>
      <name val="Times New Roman"/>
      <family val="1"/>
      <charset val="204"/>
    </font>
    <font>
      <i/>
      <sz val="9"/>
      <color rgb="FF555555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i/>
      <sz val="9"/>
      <color rgb="FF7F7F7F"/>
      <name val="Times New Roman"/>
      <family val="1"/>
      <charset val="204"/>
    </font>
    <font>
      <sz val="10"/>
      <color rgb="FF474747"/>
      <name val="Courier New"/>
      <family val="3"/>
      <charset val="204"/>
    </font>
    <font>
      <sz val="10"/>
      <color rgb="FF262626"/>
      <name val="Courier New"/>
      <family val="3"/>
      <charset val="204"/>
    </font>
    <font>
      <sz val="10"/>
      <color rgb="FF7A7A7A"/>
      <name val="Courier New"/>
      <family val="3"/>
      <charset val="204"/>
    </font>
    <font>
      <b/>
      <sz val="10"/>
      <color rgb="FF808080"/>
      <name val="Courier New"/>
      <family val="3"/>
      <charset val="204"/>
    </font>
    <font>
      <b/>
      <u/>
      <sz val="10"/>
      <color rgb="FF808080"/>
      <name val="Courier New"/>
      <family val="3"/>
      <charset val="204"/>
    </font>
    <font>
      <sz val="10"/>
      <color rgb="FF808080"/>
      <name val="Courier New"/>
      <family val="3"/>
      <charset val="204"/>
    </font>
    <font>
      <sz val="10"/>
      <color rgb="FF636363"/>
      <name val="Courier New"/>
      <family val="3"/>
      <charset val="204"/>
    </font>
    <font>
      <sz val="10"/>
      <color rgb="FF262626"/>
      <name val="Times New Roman Cyr"/>
      <charset val="204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i/>
      <sz val="8"/>
      <color rgb="FF000000"/>
      <name val="Times New Roman Cyr"/>
      <charset val="204"/>
    </font>
    <font>
      <sz val="9"/>
      <color rgb="FF000000"/>
      <name val="Times New Roman Cyr"/>
      <charset val="204"/>
    </font>
    <font>
      <sz val="12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10"/>
      <color rgb="FF000000"/>
      <name val="Times New Roman Cyr"/>
      <charset val="204"/>
    </font>
    <font>
      <sz val="8"/>
      <color rgb="FF808080"/>
      <name val="Times New Roman Cyr"/>
      <charset val="204"/>
    </font>
    <font>
      <sz val="10"/>
      <name val="Times New Roman Cyr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69696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rgb="FFC0C0C0"/>
      </left>
      <right/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/>
      <right style="hair">
        <color rgb="FFC0C0C0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43" fillId="0" borderId="0"/>
  </cellStyleXfs>
  <cellXfs count="238">
    <xf numFmtId="0" fontId="0" fillId="0" borderId="0" xfId="0"/>
    <xf numFmtId="0" fontId="1" fillId="0" borderId="0" xfId="0" applyFont="1" applyProtection="1">
      <protection locked="0" hidden="1"/>
    </xf>
    <xf numFmtId="0" fontId="3" fillId="0" borderId="0" xfId="0" applyFont="1" applyProtection="1">
      <protection locked="0" hidden="1"/>
    </xf>
    <xf numFmtId="0" fontId="6" fillId="0" borderId="0" xfId="0" applyFont="1" applyAlignment="1" applyProtection="1">
      <alignment vertical="top"/>
      <protection locked="0" hidden="1"/>
    </xf>
    <xf numFmtId="0" fontId="7" fillId="0" borderId="0" xfId="0" applyFont="1" applyAlignment="1" applyProtection="1">
      <alignment horizontal="right" vertical="top"/>
      <protection locked="0" hidden="1"/>
    </xf>
    <xf numFmtId="0" fontId="8" fillId="0" borderId="0" xfId="0" applyFont="1" applyAlignment="1" applyProtection="1">
      <alignment horizontal="right" vertical="top" wrapText="1"/>
      <protection locked="0" hidden="1"/>
    </xf>
    <xf numFmtId="0" fontId="9" fillId="0" borderId="0" xfId="0" applyFont="1" applyAlignment="1" applyProtection="1">
      <alignment vertical="top"/>
      <protection locked="0" hidden="1"/>
    </xf>
    <xf numFmtId="0" fontId="10" fillId="0" borderId="0" xfId="0" applyFont="1" applyAlignment="1" applyProtection="1">
      <alignment vertical="top" wrapText="1"/>
      <protection locked="0" hidden="1"/>
    </xf>
    <xf numFmtId="0" fontId="3" fillId="0" borderId="0" xfId="0" applyFont="1" applyAlignment="1" applyProtection="1">
      <alignment vertical="top"/>
      <protection locked="0" hidden="1"/>
    </xf>
    <xf numFmtId="0" fontId="3" fillId="0" borderId="0" xfId="0" applyFont="1" applyAlignment="1" applyProtection="1">
      <alignment horizontal="right" vertical="top"/>
      <protection locked="0" hidden="1"/>
    </xf>
    <xf numFmtId="0" fontId="3" fillId="0" borderId="2" xfId="0" applyFont="1" applyBorder="1" applyAlignment="1" applyProtection="1">
      <alignment vertical="center" wrapText="1"/>
      <protection locked="0" hidden="1"/>
    </xf>
    <xf numFmtId="0" fontId="11" fillId="0" borderId="0" xfId="0" applyFont="1" applyAlignment="1" applyProtection="1">
      <alignment horizontal="center" vertical="top"/>
      <protection locked="0" hidden="1"/>
    </xf>
    <xf numFmtId="0" fontId="4" fillId="0" borderId="0" xfId="0" applyFont="1" applyAlignment="1" applyProtection="1">
      <alignment vertical="top"/>
      <protection locked="0" hidden="1"/>
    </xf>
    <xf numFmtId="0" fontId="3" fillId="0" borderId="0" xfId="0" applyFont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right" vertical="center" indent="1"/>
      <protection locked="0" hidden="1"/>
    </xf>
    <xf numFmtId="0" fontId="3" fillId="0" borderId="0" xfId="0" applyFont="1" applyAlignment="1" applyProtection="1">
      <alignment horizontal="center" vertical="top"/>
      <protection locked="0" hidden="1"/>
    </xf>
    <xf numFmtId="0" fontId="3" fillId="0" borderId="0" xfId="0" applyFont="1" applyAlignment="1" applyProtection="1">
      <alignment horizontal="left" vertical="top"/>
      <protection locked="0" hidden="1"/>
    </xf>
    <xf numFmtId="165" fontId="3" fillId="0" borderId="0" xfId="0" applyNumberFormat="1" applyFont="1" applyAlignment="1" applyProtection="1">
      <alignment horizontal="right" vertical="top" shrinkToFit="1"/>
      <protection locked="0" hidden="1"/>
    </xf>
    <xf numFmtId="166" fontId="3" fillId="0" borderId="0" xfId="0" applyNumberFormat="1" applyFont="1" applyAlignment="1" applyProtection="1">
      <alignment horizontal="right" vertical="top" shrinkToFit="1"/>
      <protection locked="0" hidden="1"/>
    </xf>
    <xf numFmtId="0" fontId="13" fillId="2" borderId="1" xfId="0" applyFont="1" applyFill="1" applyBorder="1" applyAlignment="1" applyProtection="1">
      <alignment horizontal="center" vertical="center" wrapText="1"/>
      <protection locked="0" hidden="1"/>
    </xf>
    <xf numFmtId="0" fontId="3" fillId="2" borderId="1" xfId="0" applyFont="1" applyFill="1" applyBorder="1" applyAlignment="1" applyProtection="1">
      <alignment horizontal="center" vertical="center" wrapText="1"/>
      <protection locked="0" hidden="1"/>
    </xf>
    <xf numFmtId="0" fontId="3" fillId="2" borderId="5" xfId="0" applyFont="1" applyFill="1" applyBorder="1" applyAlignment="1" applyProtection="1">
      <alignment horizontal="center" vertical="center" wrapText="1"/>
      <protection locked="0" hidden="1"/>
    </xf>
    <xf numFmtId="164" fontId="4" fillId="2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4" fillId="2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14" fillId="0" borderId="0" xfId="0" applyFont="1" applyProtection="1">
      <protection locked="0" hidden="1"/>
    </xf>
    <xf numFmtId="0" fontId="4" fillId="3" borderId="7" xfId="0" applyFont="1" applyFill="1" applyBorder="1" applyAlignment="1" applyProtection="1">
      <alignment horizontal="center" vertical="center"/>
      <protection locked="0" hidden="1"/>
    </xf>
    <xf numFmtId="0" fontId="4" fillId="3" borderId="7" xfId="0" applyFont="1" applyFill="1" applyBorder="1" applyAlignment="1" applyProtection="1">
      <alignment horizontal="center" vertical="center" wrapText="1"/>
      <protection locked="0" hidden="1"/>
    </xf>
    <xf numFmtId="0" fontId="4" fillId="3" borderId="8" xfId="0" applyFont="1" applyFill="1" applyBorder="1" applyAlignment="1" applyProtection="1">
      <alignment horizontal="left" vertical="top" wrapText="1"/>
      <protection locked="0" hidden="1"/>
    </xf>
    <xf numFmtId="0" fontId="4" fillId="3" borderId="7" xfId="0" applyFont="1" applyFill="1" applyBorder="1" applyAlignment="1" applyProtection="1">
      <alignment horizontal="right" vertical="center" shrinkToFit="1"/>
      <protection locked="0" hidden="1"/>
    </xf>
    <xf numFmtId="167" fontId="4" fillId="3" borderId="7" xfId="0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9" xfId="0" applyFont="1" applyBorder="1" applyAlignment="1" applyProtection="1">
      <alignment horizontal="center" vertical="center"/>
      <protection locked="0" hidden="1"/>
    </xf>
    <xf numFmtId="0" fontId="3" fillId="0" borderId="9" xfId="0" applyFont="1" applyBorder="1" applyAlignment="1" applyProtection="1">
      <alignment horizontal="center" vertical="center" wrapText="1"/>
      <protection locked="0" hidden="1"/>
    </xf>
    <xf numFmtId="0" fontId="15" fillId="0" borderId="10" xfId="0" applyFont="1" applyBorder="1" applyAlignment="1" applyProtection="1">
      <alignment horizontal="left" vertical="top" wrapText="1" indent="1"/>
      <protection locked="0" hidden="1"/>
    </xf>
    <xf numFmtId="0" fontId="15" fillId="0" borderId="9" xfId="0" applyFont="1" applyBorder="1" applyAlignment="1" applyProtection="1">
      <alignment horizontal="center" vertical="center" wrapText="1"/>
      <protection locked="0" hidden="1"/>
    </xf>
    <xf numFmtId="0" fontId="15" fillId="0" borderId="9" xfId="0" applyFont="1" applyBorder="1" applyAlignment="1" applyProtection="1">
      <alignment horizontal="right" vertical="center" shrinkToFit="1"/>
      <protection locked="0" hidden="1"/>
    </xf>
    <xf numFmtId="0" fontId="3" fillId="0" borderId="10" xfId="0" applyFont="1" applyBorder="1" applyAlignment="1" applyProtection="1">
      <alignment horizontal="left" vertical="top" wrapText="1" indent="1"/>
      <protection locked="0" hidden="1"/>
    </xf>
    <xf numFmtId="0" fontId="3" fillId="0" borderId="9" xfId="0" applyFont="1" applyBorder="1" applyAlignment="1" applyProtection="1">
      <alignment horizontal="right" vertical="center" shrinkToFit="1"/>
      <protection locked="0" hidden="1"/>
    </xf>
    <xf numFmtId="167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15" fillId="0" borderId="10" xfId="0" applyFont="1" applyBorder="1" applyAlignment="1" applyProtection="1">
      <alignment horizontal="left" vertical="top" wrapText="1" indent="2"/>
      <protection locked="0" hidden="1"/>
    </xf>
    <xf numFmtId="167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8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3" fillId="0" borderId="10" xfId="0" applyFont="1" applyBorder="1" applyAlignment="1" applyProtection="1">
      <alignment vertical="center"/>
      <protection locked="0" hidden="1"/>
    </xf>
    <xf numFmtId="0" fontId="3" fillId="0" borderId="11" xfId="0" applyFont="1" applyBorder="1" applyAlignment="1" applyProtection="1">
      <alignment vertical="center"/>
      <protection locked="0" hidden="1"/>
    </xf>
    <xf numFmtId="0" fontId="3" fillId="0" borderId="12" xfId="0" applyFont="1" applyBorder="1" applyAlignment="1" applyProtection="1">
      <alignment vertical="center"/>
      <protection locked="0" hidden="1"/>
    </xf>
    <xf numFmtId="164" fontId="4" fillId="0" borderId="13" xfId="0" applyNumberFormat="1" applyFont="1" applyBorder="1" applyAlignment="1" applyProtection="1">
      <alignment horizontal="center" vertical="center"/>
      <protection locked="0" hidden="1"/>
    </xf>
    <xf numFmtId="0" fontId="4" fillId="0" borderId="13" xfId="0" applyFont="1" applyBorder="1" applyAlignment="1" applyProtection="1">
      <alignment horizontal="center" vertical="center" wrapText="1"/>
      <protection locked="0" hidden="1"/>
    </xf>
    <xf numFmtId="0" fontId="4" fillId="0" borderId="14" xfId="0" applyFont="1" applyBorder="1" applyAlignment="1" applyProtection="1">
      <alignment horizontal="left" vertical="top" wrapText="1"/>
      <protection locked="0" hidden="1"/>
    </xf>
    <xf numFmtId="166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167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0" fontId="18" fillId="0" borderId="15" xfId="0" applyFont="1" applyBorder="1" applyAlignment="1" applyProtection="1">
      <alignment horizontal="center" vertical="center"/>
      <protection locked="0" hidden="1"/>
    </xf>
    <xf numFmtId="0" fontId="18" fillId="0" borderId="15" xfId="0" applyFont="1" applyBorder="1" applyAlignment="1" applyProtection="1">
      <alignment horizontal="center" vertical="center" wrapText="1"/>
      <protection locked="0" hidden="1"/>
    </xf>
    <xf numFmtId="168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3" fillId="0" borderId="10" xfId="0" applyFont="1" applyBorder="1" applyAlignment="1" applyProtection="1">
      <alignment horizontal="left" vertical="top" wrapText="1"/>
      <protection locked="0" hidden="1"/>
    </xf>
    <xf numFmtId="169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0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64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1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15" fillId="0" borderId="10" xfId="0" applyFont="1" applyBorder="1" applyAlignment="1" applyProtection="1">
      <alignment horizontal="right" vertical="top" wrapText="1" indent="1"/>
      <protection locked="0" hidden="1"/>
    </xf>
    <xf numFmtId="170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71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8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164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72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3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3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9" fontId="15" fillId="0" borderId="9" xfId="0" applyNumberFormat="1" applyFont="1" applyBorder="1" applyAlignment="1" applyProtection="1">
      <alignment horizontal="right" vertical="center" shrinkToFit="1"/>
      <protection locked="0" hidden="1"/>
    </xf>
    <xf numFmtId="165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74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164" fontId="4" fillId="0" borderId="13" xfId="0" applyNumberFormat="1" applyFont="1" applyBorder="1" applyAlignment="1" applyProtection="1">
      <alignment horizontal="right" vertical="center" shrinkToFit="1"/>
      <protection locked="0" hidden="1"/>
    </xf>
    <xf numFmtId="0" fontId="3" fillId="0" borderId="4" xfId="0" applyFont="1" applyBorder="1" applyAlignment="1" applyProtection="1">
      <alignment horizontal="left"/>
      <protection locked="0" hidden="1"/>
    </xf>
    <xf numFmtId="0" fontId="3" fillId="0" borderId="4" xfId="0" applyFont="1" applyBorder="1" applyAlignment="1" applyProtection="1">
      <alignment horizontal="left" indent="1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164" fontId="3" fillId="0" borderId="9" xfId="0" applyNumberFormat="1" applyFont="1" applyBorder="1" applyAlignment="1" applyProtection="1">
      <alignment horizontal="center" vertical="center"/>
      <protection locked="0" hidden="1"/>
    </xf>
    <xf numFmtId="166" fontId="3" fillId="0" borderId="9" xfId="0" applyNumberFormat="1" applyFont="1" applyBorder="1" applyAlignment="1" applyProtection="1">
      <alignment horizontal="right" vertical="center" shrinkToFit="1"/>
      <protection locked="0" hidden="1"/>
    </xf>
    <xf numFmtId="0" fontId="4" fillId="3" borderId="7" xfId="0" applyFont="1" applyFill="1" applyBorder="1" applyAlignment="1" applyProtection="1">
      <alignment horizontal="left" vertical="top"/>
      <protection locked="0" hidden="1"/>
    </xf>
    <xf numFmtId="0" fontId="4" fillId="3" borderId="7" xfId="0" applyFont="1" applyFill="1" applyBorder="1" applyAlignment="1" applyProtection="1">
      <alignment horizontal="right" vertical="center"/>
      <protection locked="0" hidden="1"/>
    </xf>
    <xf numFmtId="167" fontId="4" fillId="3" borderId="7" xfId="0" applyNumberFormat="1" applyFont="1" applyFill="1" applyBorder="1" applyAlignment="1" applyProtection="1">
      <alignment horizontal="right" vertical="center"/>
      <protection locked="0" hidden="1"/>
    </xf>
    <xf numFmtId="0" fontId="22" fillId="0" borderId="0" xfId="0" applyFont="1" applyAlignment="1" applyProtection="1">
      <alignment horizontal="center" vertical="center"/>
      <protection locked="0" hidden="1"/>
    </xf>
    <xf numFmtId="0" fontId="3" fillId="0" borderId="4" xfId="0" applyFont="1" applyBorder="1" applyAlignment="1" applyProtection="1">
      <alignment horizontal="left" wrapText="1"/>
      <protection locked="0" hidden="1"/>
    </xf>
    <xf numFmtId="0" fontId="18" fillId="0" borderId="16" xfId="0" applyFont="1" applyBorder="1" applyAlignment="1" applyProtection="1">
      <alignment horizontal="left" vertical="top" wrapText="1"/>
      <protection locked="0" hidden="1"/>
    </xf>
    <xf numFmtId="0" fontId="19" fillId="0" borderId="0" xfId="0" applyFont="1" applyAlignment="1" applyProtection="1">
      <alignment horizontal="left" vertical="top" wrapText="1"/>
      <protection locked="0" hidden="1"/>
    </xf>
    <xf numFmtId="0" fontId="20" fillId="0" borderId="17" xfId="0" applyFont="1" applyBorder="1" applyAlignment="1" applyProtection="1">
      <alignment horizontal="left" vertical="top" wrapText="1"/>
      <protection locked="0" hidden="1"/>
    </xf>
    <xf numFmtId="0" fontId="3" fillId="0" borderId="0" xfId="0" applyFont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right" vertical="center" wrapText="1" indent="1"/>
      <protection locked="0" hidden="1"/>
    </xf>
    <xf numFmtId="0" fontId="2" fillId="0" borderId="0" xfId="0" applyFont="1" applyAlignment="1" applyProtection="1">
      <alignment horizontal="center" vertical="top"/>
      <protection locked="0" hidden="1"/>
    </xf>
    <xf numFmtId="0" fontId="3" fillId="0" borderId="0" xfId="0" applyFont="1" applyAlignment="1" applyProtection="1">
      <alignment horizontal="left" vertical="center"/>
      <protection locked="0" hidden="1"/>
    </xf>
    <xf numFmtId="0" fontId="11" fillId="0" borderId="0" xfId="0" applyFont="1" applyAlignment="1" applyProtection="1">
      <alignment horizontal="center" vertical="top"/>
      <protection locked="0" hidden="1"/>
    </xf>
    <xf numFmtId="0" fontId="11" fillId="0" borderId="3" xfId="0" applyFont="1" applyBorder="1" applyAlignment="1" applyProtection="1">
      <alignment horizontal="center" vertical="top"/>
      <protection locked="0" hidden="1"/>
    </xf>
    <xf numFmtId="0" fontId="2" fillId="0" borderId="0" xfId="0" applyFont="1" applyAlignment="1" applyProtection="1">
      <alignment horizontal="center"/>
      <protection locked="0" hidden="1"/>
    </xf>
    <xf numFmtId="0" fontId="3" fillId="0" borderId="4" xfId="0" applyFont="1" applyBorder="1" applyAlignment="1" applyProtection="1">
      <alignment horizontal="left" vertical="center" wrapText="1"/>
      <protection locked="0" hidden="1"/>
    </xf>
    <xf numFmtId="0" fontId="12" fillId="0" borderId="0" xfId="0" applyFont="1" applyAlignment="1" applyProtection="1">
      <alignment horizontal="center" vertical="top"/>
      <protection locked="0" hidden="1"/>
    </xf>
    <xf numFmtId="0" fontId="23" fillId="0" borderId="0" xfId="0" applyFont="1" applyAlignment="1" applyProtection="1">
      <alignment horizontal="center"/>
      <protection locked="0" hidden="1"/>
    </xf>
    <xf numFmtId="0" fontId="24" fillId="4" borderId="9" xfId="0" applyFont="1" applyFill="1" applyBorder="1" applyAlignment="1" applyProtection="1">
      <alignment horizontal="center" vertical="center"/>
      <protection locked="0" hidden="1"/>
    </xf>
    <xf numFmtId="0" fontId="1" fillId="0" borderId="0" xfId="1"/>
    <xf numFmtId="0" fontId="3" fillId="0" borderId="0" xfId="1" applyFont="1" applyFill="1" applyBorder="1" applyProtection="1">
      <protection locked="0" hidden="1"/>
    </xf>
    <xf numFmtId="0" fontId="25" fillId="0" borderId="0" xfId="1" applyFont="1" applyFill="1" applyBorder="1" applyAlignment="1" applyProtection="1">
      <alignment horizontal="center" vertical="center"/>
      <protection locked="0" hidden="1"/>
    </xf>
    <xf numFmtId="0" fontId="3" fillId="0" borderId="4" xfId="1" applyFont="1" applyFill="1" applyBorder="1" applyAlignment="1" applyProtection="1">
      <alignment wrapText="1"/>
      <protection locked="0" hidden="1"/>
    </xf>
    <xf numFmtId="0" fontId="3" fillId="0" borderId="4" xfId="1" applyFont="1" applyFill="1" applyBorder="1" applyProtection="1">
      <protection locked="0" hidden="1"/>
    </xf>
    <xf numFmtId="0" fontId="3" fillId="0" borderId="4" xfId="1" applyFont="1" applyFill="1" applyBorder="1" applyAlignment="1" applyProtection="1">
      <alignment horizontal="left" wrapText="1"/>
      <protection locked="0" hidden="1"/>
    </xf>
    <xf numFmtId="165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9" xfId="1" applyFont="1" applyFill="1" applyBorder="1" applyAlignment="1" applyProtection="1">
      <alignment horizontal="center" vertical="center" wrapText="1"/>
      <protection locked="0" hidden="1"/>
    </xf>
    <xf numFmtId="0" fontId="3" fillId="0" borderId="12" xfId="1" applyFont="1" applyFill="1" applyBorder="1" applyAlignment="1" applyProtection="1">
      <alignment horizontal="left" vertical="center" wrapText="1" indent="1"/>
      <protection locked="0" hidden="1"/>
    </xf>
    <xf numFmtId="0" fontId="3" fillId="0" borderId="10" xfId="1" applyFont="1" applyFill="1" applyBorder="1" applyAlignment="1" applyProtection="1">
      <alignment horizontal="left" vertical="center" wrapText="1" indent="1"/>
      <protection locked="0" hidden="1"/>
    </xf>
    <xf numFmtId="0" fontId="3" fillId="0" borderId="9" xfId="1" applyFont="1" applyFill="1" applyBorder="1" applyAlignment="1" applyProtection="1">
      <alignment horizontal="center" vertical="center"/>
      <protection locked="0" hidden="1"/>
    </xf>
    <xf numFmtId="173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68" fontId="4" fillId="0" borderId="13" xfId="1" applyNumberFormat="1" applyFont="1" applyFill="1" applyBorder="1" applyAlignment="1" applyProtection="1">
      <alignment horizontal="right" vertical="center" shrinkToFit="1"/>
      <protection locked="0" hidden="1"/>
    </xf>
    <xf numFmtId="0" fontId="4" fillId="0" borderId="13" xfId="1" applyFont="1" applyFill="1" applyBorder="1" applyAlignment="1" applyProtection="1">
      <alignment horizontal="center" vertical="center" wrapText="1"/>
      <protection locked="0" hidden="1"/>
    </xf>
    <xf numFmtId="0" fontId="4" fillId="0" borderId="18" xfId="1" applyFont="1" applyFill="1" applyBorder="1" applyAlignment="1" applyProtection="1">
      <alignment horizontal="left" vertical="center" wrapText="1"/>
      <protection locked="0" hidden="1"/>
    </xf>
    <xf numFmtId="0" fontId="4" fillId="0" borderId="14" xfId="1" applyFont="1" applyFill="1" applyBorder="1" applyAlignment="1" applyProtection="1">
      <alignment horizontal="left" vertical="center" wrapText="1"/>
      <protection locked="0" hidden="1"/>
    </xf>
    <xf numFmtId="164" fontId="4" fillId="0" borderId="13" xfId="1" applyNumberFormat="1" applyFont="1" applyFill="1" applyBorder="1" applyAlignment="1" applyProtection="1">
      <alignment horizontal="center" vertical="center"/>
      <protection locked="0" hidden="1"/>
    </xf>
    <xf numFmtId="174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71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69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72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70" fontId="3" fillId="0" borderId="9" xfId="1" applyNumberFormat="1" applyFont="1" applyFill="1" applyBorder="1" applyAlignment="1" applyProtection="1">
      <alignment horizontal="right" vertical="center" shrinkToFit="1"/>
      <protection locked="0" hidden="1"/>
    </xf>
    <xf numFmtId="166" fontId="4" fillId="0" borderId="13" xfId="1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1" applyFont="1" applyFill="1" applyBorder="1" applyProtection="1">
      <protection locked="0" hidden="1"/>
    </xf>
    <xf numFmtId="164" fontId="4" fillId="2" borderId="1" xfId="1" applyNumberFormat="1" applyFont="1" applyFill="1" applyBorder="1" applyAlignment="1" applyProtection="1">
      <alignment horizontal="center" vertical="center" wrapText="1"/>
      <protection locked="0" hidden="1"/>
    </xf>
    <xf numFmtId="0" fontId="4" fillId="2" borderId="19" xfId="1" applyFont="1" applyFill="1" applyBorder="1" applyAlignment="1" applyProtection="1">
      <alignment horizontal="center" vertical="center" wrapText="1"/>
      <protection locked="0" hidden="1"/>
    </xf>
    <xf numFmtId="164" fontId="4" fillId="2" borderId="6" xfId="1" applyNumberFormat="1" applyFont="1" applyFill="1" applyBorder="1" applyAlignment="1" applyProtection="1">
      <alignment horizontal="center" vertical="center" wrapText="1"/>
      <protection locked="0" hidden="1"/>
    </xf>
    <xf numFmtId="0" fontId="3" fillId="2" borderId="1" xfId="1" applyFont="1" applyFill="1" applyBorder="1" applyAlignment="1" applyProtection="1">
      <alignment horizontal="center" vertical="center" wrapText="1"/>
      <protection locked="0" hidden="1"/>
    </xf>
    <xf numFmtId="0" fontId="3" fillId="2" borderId="19" xfId="1" applyFont="1" applyFill="1" applyBorder="1" applyAlignment="1" applyProtection="1">
      <alignment horizontal="center" vertical="center" wrapText="1"/>
      <protection locked="0" hidden="1"/>
    </xf>
    <xf numFmtId="0" fontId="3" fillId="2" borderId="6" xfId="1" applyFont="1" applyFill="1" applyBorder="1" applyAlignment="1" applyProtection="1">
      <alignment horizontal="center" vertical="center" wrapText="1"/>
      <protection locked="0" hidden="1"/>
    </xf>
    <xf numFmtId="0" fontId="4" fillId="0" borderId="0" xfId="1" applyFont="1" applyFill="1" applyBorder="1" applyAlignment="1" applyProtection="1">
      <alignment vertical="top"/>
      <protection locked="0" hidden="1"/>
    </xf>
    <xf numFmtId="0" fontId="4" fillId="0" borderId="0" xfId="1" applyFont="1" applyFill="1" applyBorder="1" applyAlignment="1" applyProtection="1">
      <alignment horizontal="center" vertical="top"/>
      <protection locked="0" hidden="1"/>
    </xf>
    <xf numFmtId="0" fontId="3" fillId="0" borderId="0" xfId="1" applyFont="1" applyFill="1" applyBorder="1" applyAlignment="1" applyProtection="1">
      <alignment horizontal="center"/>
      <protection locked="0" hidden="1"/>
    </xf>
    <xf numFmtId="0" fontId="3" fillId="0" borderId="0" xfId="1" applyFont="1" applyFill="1" applyBorder="1" applyAlignment="1" applyProtection="1">
      <alignment horizontal="right"/>
      <protection locked="0" hidden="1"/>
    </xf>
    <xf numFmtId="0" fontId="23" fillId="0" borderId="0" xfId="1" applyFont="1" applyFill="1" applyBorder="1" applyAlignment="1" applyProtection="1">
      <alignment horizontal="center" vertical="center"/>
      <protection locked="0" hidden="1"/>
    </xf>
    <xf numFmtId="0" fontId="4" fillId="0" borderId="0" xfId="1" applyFont="1" applyFill="1" applyBorder="1" applyProtection="1">
      <protection locked="0" hidden="1"/>
    </xf>
    <xf numFmtId="0" fontId="11" fillId="0" borderId="3" xfId="1" applyFont="1" applyFill="1" applyBorder="1" applyAlignment="1" applyProtection="1">
      <alignment horizontal="center" vertical="top"/>
      <protection locked="0" hidden="1"/>
    </xf>
    <xf numFmtId="0" fontId="11" fillId="0" borderId="0" xfId="1" applyFont="1" applyFill="1" applyBorder="1" applyAlignment="1" applyProtection="1">
      <alignment horizontal="center" vertical="top"/>
      <protection locked="0" hidden="1"/>
    </xf>
    <xf numFmtId="0" fontId="3" fillId="0" borderId="2" xfId="1" applyFont="1" applyFill="1" applyBorder="1" applyAlignment="1" applyProtection="1">
      <alignment vertical="center" wrapText="1"/>
      <protection locked="0" hidden="1"/>
    </xf>
    <xf numFmtId="0" fontId="3" fillId="0" borderId="0" xfId="1" applyFont="1" applyFill="1" applyBorder="1" applyAlignment="1" applyProtection="1">
      <alignment horizontal="right" vertical="center" wrapText="1" indent="1"/>
      <protection locked="0" hidden="1"/>
    </xf>
    <xf numFmtId="0" fontId="3" fillId="0" borderId="0" xfId="1" applyFont="1" applyFill="1" applyBorder="1" applyAlignment="1" applyProtection="1">
      <alignment vertical="top"/>
      <protection locked="0" hidden="1"/>
    </xf>
    <xf numFmtId="0" fontId="10" fillId="0" borderId="0" xfId="1" applyFont="1" applyFill="1" applyBorder="1" applyAlignment="1" applyProtection="1">
      <alignment vertical="top" wrapText="1"/>
      <protection locked="0" hidden="1"/>
    </xf>
    <xf numFmtId="0" fontId="9" fillId="0" borderId="0" xfId="1" applyFont="1" applyFill="1" applyBorder="1" applyAlignment="1" applyProtection="1">
      <alignment vertical="top"/>
      <protection locked="0" hidden="1"/>
    </xf>
    <xf numFmtId="0" fontId="7" fillId="0" borderId="0" xfId="1" applyFont="1" applyFill="1" applyBorder="1" applyAlignment="1" applyProtection="1">
      <alignment horizontal="right" vertical="center"/>
      <protection locked="0" hidden="1"/>
    </xf>
    <xf numFmtId="0" fontId="6" fillId="0" borderId="0" xfId="1" applyFont="1" applyFill="1" applyBorder="1" applyAlignment="1" applyProtection="1">
      <alignment vertical="top"/>
      <protection locked="0" hidden="1"/>
    </xf>
    <xf numFmtId="0" fontId="1" fillId="0" borderId="0" xfId="2"/>
    <xf numFmtId="0" fontId="3" fillId="0" borderId="0" xfId="2" applyFont="1" applyFill="1" applyBorder="1" applyProtection="1">
      <protection locked="0" hidden="1"/>
    </xf>
    <xf numFmtId="0" fontId="12" fillId="0" borderId="0" xfId="2" applyFont="1" applyFill="1" applyBorder="1" applyAlignment="1" applyProtection="1">
      <alignment vertical="center"/>
      <protection locked="0" hidden="1"/>
    </xf>
    <xf numFmtId="0" fontId="12" fillId="0" borderId="0" xfId="2" applyFont="1" applyFill="1" applyBorder="1" applyAlignment="1" applyProtection="1">
      <alignment horizontal="center" vertical="center"/>
      <protection locked="0" hidden="1"/>
    </xf>
    <xf numFmtId="0" fontId="3" fillId="0" borderId="20" xfId="2" applyFont="1" applyFill="1" applyBorder="1" applyAlignment="1" applyProtection="1">
      <alignment horizontal="left"/>
      <protection locked="0" hidden="1"/>
    </xf>
    <xf numFmtId="0" fontId="3" fillId="0" borderId="20" xfId="2" applyFont="1" applyFill="1" applyBorder="1" applyAlignment="1" applyProtection="1">
      <alignment horizontal="left" wrapText="1"/>
      <protection locked="0" hidden="1"/>
    </xf>
    <xf numFmtId="0" fontId="3" fillId="0" borderId="0" xfId="2" applyFont="1" applyFill="1" applyBorder="1" applyAlignment="1" applyProtection="1">
      <alignment wrapText="1"/>
      <protection locked="0" hidden="1"/>
    </xf>
    <xf numFmtId="0" fontId="4" fillId="0" borderId="0" xfId="2" applyFont="1" applyFill="1" applyBorder="1" applyAlignment="1" applyProtection="1">
      <alignment horizontal="right" vertical="center" shrinkToFit="1"/>
      <protection locked="0" hidden="1"/>
    </xf>
    <xf numFmtId="0" fontId="3" fillId="0" borderId="16" xfId="2" applyFont="1" applyFill="1" applyBorder="1" applyAlignment="1" applyProtection="1">
      <alignment horizontal="right" vertical="center" shrinkToFit="1"/>
      <protection locked="0" hidden="1"/>
    </xf>
    <xf numFmtId="175" fontId="4" fillId="3" borderId="7" xfId="2" applyNumberFormat="1" applyFont="1" applyFill="1" applyBorder="1" applyAlignment="1" applyProtection="1">
      <alignment horizontal="right" vertical="center" shrinkToFit="1"/>
      <protection locked="0" hidden="1"/>
    </xf>
    <xf numFmtId="165" fontId="4" fillId="3" borderId="7" xfId="2" applyNumberFormat="1" applyFont="1" applyFill="1" applyBorder="1" applyAlignment="1" applyProtection="1">
      <alignment horizontal="right" vertical="center" shrinkToFit="1"/>
      <protection locked="0" hidden="1"/>
    </xf>
    <xf numFmtId="0" fontId="4" fillId="3" borderId="7" xfId="2" applyFont="1" applyFill="1" applyBorder="1" applyAlignment="1" applyProtection="1">
      <alignment horizontal="right" vertical="center" shrinkToFit="1"/>
      <protection locked="0" hidden="1"/>
    </xf>
    <xf numFmtId="0" fontId="3" fillId="3" borderId="21" xfId="2" applyFont="1" applyFill="1" applyBorder="1" applyAlignment="1" applyProtection="1">
      <alignment horizontal="left" vertical="center"/>
      <protection locked="0" hidden="1"/>
    </xf>
    <xf numFmtId="0" fontId="3" fillId="3" borderId="22" xfId="2" applyFont="1" applyFill="1" applyBorder="1" applyAlignment="1" applyProtection="1">
      <alignment horizontal="left" vertical="center"/>
      <protection locked="0" hidden="1"/>
    </xf>
    <xf numFmtId="0" fontId="4" fillId="3" borderId="8" xfId="2" applyFont="1" applyFill="1" applyBorder="1" applyAlignment="1" applyProtection="1">
      <alignment horizontal="left" vertical="center"/>
      <protection locked="0" hidden="1"/>
    </xf>
    <xf numFmtId="0" fontId="3" fillId="3" borderId="21" xfId="2" applyFont="1" applyFill="1" applyBorder="1" applyAlignment="1" applyProtection="1">
      <alignment horizontal="center" vertical="center"/>
      <protection locked="0" hidden="1"/>
    </xf>
    <xf numFmtId="0" fontId="4" fillId="3" borderId="8" xfId="2" applyFont="1" applyFill="1" applyBorder="1" applyAlignment="1" applyProtection="1">
      <alignment horizontal="center" vertical="center"/>
      <protection locked="0" hidden="1"/>
    </xf>
    <xf numFmtId="0" fontId="4" fillId="3" borderId="7" xfId="2" applyFont="1" applyFill="1" applyBorder="1" applyAlignment="1" applyProtection="1">
      <alignment horizontal="center" vertical="center"/>
      <protection locked="0" hidden="1"/>
    </xf>
    <xf numFmtId="165" fontId="3" fillId="3" borderId="7" xfId="2" applyNumberFormat="1" applyFont="1" applyFill="1" applyBorder="1" applyAlignment="1" applyProtection="1">
      <alignment horizontal="right" vertical="center" shrinkToFit="1"/>
      <protection locked="0" hidden="1"/>
    </xf>
    <xf numFmtId="0" fontId="3" fillId="3" borderId="7" xfId="2" applyFont="1" applyFill="1" applyBorder="1" applyAlignment="1" applyProtection="1">
      <alignment horizontal="right" vertical="center" shrinkToFit="1"/>
      <protection locked="0" hidden="1"/>
    </xf>
    <xf numFmtId="0" fontId="3" fillId="3" borderId="8" xfId="2" applyFont="1" applyFill="1" applyBorder="1" applyAlignment="1" applyProtection="1">
      <alignment horizontal="left" vertical="center"/>
      <protection locked="0" hidden="1"/>
    </xf>
    <xf numFmtId="0" fontId="3" fillId="3" borderId="8" xfId="2" applyFont="1" applyFill="1" applyBorder="1" applyAlignment="1" applyProtection="1">
      <alignment horizontal="center" vertical="center"/>
      <protection locked="0" hidden="1"/>
    </xf>
    <xf numFmtId="0" fontId="3" fillId="3" borderId="7" xfId="2" applyFont="1" applyFill="1" applyBorder="1" applyAlignment="1" applyProtection="1">
      <alignment horizontal="center" vertical="center"/>
      <protection locked="0" hidden="1"/>
    </xf>
    <xf numFmtId="0" fontId="3" fillId="0" borderId="0" xfId="2" applyFont="1" applyFill="1" applyBorder="1" applyAlignment="1" applyProtection="1">
      <alignment vertical="center"/>
      <protection locked="0" hidden="1"/>
    </xf>
    <xf numFmtId="0" fontId="3" fillId="0" borderId="16" xfId="2" applyFont="1" applyFill="1" applyBorder="1" applyAlignment="1" applyProtection="1">
      <alignment vertical="center"/>
      <protection locked="0" hidden="1"/>
    </xf>
    <xf numFmtId="0" fontId="3" fillId="0" borderId="12" xfId="2" applyFont="1" applyFill="1" applyBorder="1" applyAlignment="1" applyProtection="1">
      <alignment vertical="center"/>
      <protection locked="0" hidden="1"/>
    </xf>
    <xf numFmtId="0" fontId="3" fillId="0" borderId="11" xfId="2" applyFont="1" applyFill="1" applyBorder="1" applyAlignment="1" applyProtection="1">
      <alignment vertical="center"/>
      <protection locked="0" hidden="1"/>
    </xf>
    <xf numFmtId="0" fontId="3" fillId="0" borderId="10" xfId="2" applyFont="1" applyFill="1" applyBorder="1" applyAlignment="1" applyProtection="1">
      <alignment vertical="center"/>
      <protection locked="0" hidden="1"/>
    </xf>
    <xf numFmtId="0" fontId="3" fillId="0" borderId="0" xfId="2" applyFont="1" applyFill="1" applyBorder="1" applyAlignment="1" applyProtection="1">
      <alignment horizontal="right" vertical="center" shrinkToFit="1"/>
      <protection locked="0" hidden="1"/>
    </xf>
    <xf numFmtId="165" fontId="3" fillId="0" borderId="9" xfId="2" applyNumberFormat="1" applyFont="1" applyFill="1" applyBorder="1" applyAlignment="1" applyProtection="1">
      <alignment horizontal="right" vertical="center" shrinkToFit="1"/>
      <protection locked="0" hidden="1"/>
    </xf>
    <xf numFmtId="0" fontId="3" fillId="0" borderId="9" xfId="2" applyFont="1" applyFill="1" applyBorder="1" applyAlignment="1" applyProtection="1">
      <alignment horizontal="right" vertical="center" shrinkToFit="1"/>
      <protection locked="0" hidden="1"/>
    </xf>
    <xf numFmtId="0" fontId="3" fillId="0" borderId="12" xfId="2" applyFont="1" applyFill="1" applyBorder="1" applyAlignment="1" applyProtection="1">
      <alignment horizontal="left" vertical="center" wrapText="1"/>
      <protection locked="0" hidden="1"/>
    </xf>
    <xf numFmtId="0" fontId="3" fillId="0" borderId="11" xfId="2" applyFont="1" applyFill="1" applyBorder="1" applyAlignment="1" applyProtection="1">
      <alignment horizontal="left" vertical="center" wrapText="1"/>
      <protection locked="0" hidden="1"/>
    </xf>
    <xf numFmtId="0" fontId="3" fillId="0" borderId="10" xfId="2" applyFont="1" applyFill="1" applyBorder="1" applyAlignment="1" applyProtection="1">
      <alignment horizontal="left" vertical="center" wrapText="1"/>
      <protection locked="0" hidden="1"/>
    </xf>
    <xf numFmtId="0" fontId="3" fillId="0" borderId="12" xfId="2" applyFont="1" applyFill="1" applyBorder="1" applyAlignment="1" applyProtection="1">
      <alignment horizontal="center" vertical="center" wrapText="1"/>
      <protection locked="0" hidden="1"/>
    </xf>
    <xf numFmtId="0" fontId="3" fillId="0" borderId="10" xfId="2" applyFont="1" applyFill="1" applyBorder="1" applyAlignment="1" applyProtection="1">
      <alignment horizontal="center" vertical="center" wrapText="1"/>
      <protection locked="0" hidden="1"/>
    </xf>
    <xf numFmtId="164" fontId="3" fillId="0" borderId="9" xfId="2" applyNumberFormat="1" applyFont="1" applyFill="1" applyBorder="1" applyAlignment="1" applyProtection="1">
      <alignment horizontal="center" vertical="center"/>
      <protection locked="0" hidden="1"/>
    </xf>
    <xf numFmtId="0" fontId="24" fillId="0" borderId="0" xfId="2" applyFont="1" applyFill="1" applyBorder="1" applyAlignment="1" applyProtection="1">
      <alignment vertical="center"/>
      <protection locked="0" hidden="1"/>
    </xf>
    <xf numFmtId="0" fontId="24" fillId="4" borderId="12" xfId="2" applyFont="1" applyFill="1" applyBorder="1" applyAlignment="1" applyProtection="1">
      <alignment horizontal="center" vertical="center"/>
      <protection locked="0" hidden="1"/>
    </xf>
    <xf numFmtId="0" fontId="24" fillId="4" borderId="11" xfId="2" applyFont="1" applyFill="1" applyBorder="1" applyAlignment="1" applyProtection="1">
      <alignment horizontal="center" vertical="center"/>
      <protection locked="0" hidden="1"/>
    </xf>
    <xf numFmtId="0" fontId="24" fillId="4" borderId="10" xfId="2" applyFont="1" applyFill="1" applyBorder="1" applyAlignment="1" applyProtection="1">
      <alignment horizontal="center" vertical="center"/>
      <protection locked="0" hidden="1"/>
    </xf>
    <xf numFmtId="0" fontId="3" fillId="0" borderId="0" xfId="2" applyFont="1" applyFill="1" applyBorder="1" applyAlignment="1" applyProtection="1">
      <alignment horizontal="right" vertical="center"/>
      <protection locked="0" hidden="1"/>
    </xf>
    <xf numFmtId="0" fontId="3" fillId="0" borderId="16" xfId="2" applyFont="1" applyFill="1" applyBorder="1" applyAlignment="1" applyProtection="1">
      <alignment horizontal="right" vertical="center"/>
      <protection locked="0" hidden="1"/>
    </xf>
    <xf numFmtId="0" fontId="26" fillId="0" borderId="12" xfId="2" applyFont="1" applyFill="1" applyBorder="1" applyAlignment="1" applyProtection="1">
      <alignment horizontal="right" vertical="center" wrapText="1"/>
      <protection locked="0" hidden="1"/>
    </xf>
    <xf numFmtId="0" fontId="27" fillId="0" borderId="11" xfId="2" applyFont="1" applyFill="1" applyBorder="1" applyAlignment="1" applyProtection="1">
      <alignment vertical="center" wrapText="1"/>
      <protection locked="0" hidden="1"/>
    </xf>
    <xf numFmtId="0" fontId="28" fillId="0" borderId="11" xfId="2" applyFont="1" applyFill="1" applyBorder="1" applyAlignment="1" applyProtection="1">
      <alignment horizontal="left" vertical="center" wrapText="1"/>
      <protection locked="0" hidden="1"/>
    </xf>
    <xf numFmtId="0" fontId="29" fillId="0" borderId="11" xfId="2" applyFont="1" applyFill="1" applyBorder="1" applyAlignment="1" applyProtection="1">
      <alignment horizontal="left" vertical="center" wrapText="1"/>
      <protection locked="0" hidden="1"/>
    </xf>
    <xf numFmtId="0" fontId="32" fillId="0" borderId="10" xfId="2" applyFont="1" applyFill="1" applyBorder="1" applyAlignment="1" applyProtection="1">
      <alignment vertical="center"/>
      <protection locked="0" hidden="1"/>
    </xf>
    <xf numFmtId="164" fontId="3" fillId="0" borderId="10" xfId="2" applyNumberFormat="1" applyFont="1" applyFill="1" applyBorder="1" applyAlignment="1" applyProtection="1">
      <alignment horizontal="center" vertical="center" wrapText="1"/>
      <protection locked="0" hidden="1"/>
    </xf>
    <xf numFmtId="0" fontId="33" fillId="0" borderId="0" xfId="2" applyFont="1" applyFill="1" applyBorder="1" applyAlignment="1" applyProtection="1">
      <alignment horizontal="left" vertical="center"/>
      <protection locked="0" hidden="1"/>
    </xf>
    <xf numFmtId="164" fontId="4" fillId="2" borderId="1" xfId="2" applyNumberFormat="1" applyFont="1" applyFill="1" applyBorder="1" applyAlignment="1" applyProtection="1">
      <alignment horizontal="center" vertical="center" wrapText="1"/>
      <protection locked="0" hidden="1"/>
    </xf>
    <xf numFmtId="0" fontId="4" fillId="2" borderId="19" xfId="2" applyFont="1" applyFill="1" applyBorder="1" applyAlignment="1" applyProtection="1">
      <alignment horizontal="center" vertical="center" wrapText="1"/>
      <protection locked="0" hidden="1"/>
    </xf>
    <xf numFmtId="0" fontId="4" fillId="2" borderId="23" xfId="2" applyFont="1" applyFill="1" applyBorder="1" applyAlignment="1" applyProtection="1">
      <alignment horizontal="center" vertical="center" wrapText="1"/>
      <protection locked="0" hidden="1"/>
    </xf>
    <xf numFmtId="164" fontId="4" fillId="2" borderId="6" xfId="2" applyNumberFormat="1" applyFont="1" applyFill="1" applyBorder="1" applyAlignment="1" applyProtection="1">
      <alignment horizontal="center" vertical="center" wrapText="1"/>
      <protection locked="0" hidden="1"/>
    </xf>
    <xf numFmtId="0" fontId="3" fillId="2" borderId="24" xfId="2" applyFont="1" applyFill="1" applyBorder="1" applyAlignment="1" applyProtection="1">
      <alignment horizontal="center" vertical="center" wrapText="1"/>
      <protection locked="0" hidden="1"/>
    </xf>
    <xf numFmtId="0" fontId="3" fillId="2" borderId="1" xfId="2" applyFont="1" applyFill="1" applyBorder="1" applyAlignment="1" applyProtection="1">
      <alignment horizontal="center" vertical="center" wrapText="1"/>
      <protection locked="0" hidden="1"/>
    </xf>
    <xf numFmtId="0" fontId="3" fillId="2" borderId="25" xfId="2" applyFont="1" applyFill="1" applyBorder="1" applyAlignment="1" applyProtection="1">
      <alignment horizontal="center" vertical="center" wrapText="1"/>
      <protection locked="0" hidden="1"/>
    </xf>
    <xf numFmtId="0" fontId="3" fillId="2" borderId="4" xfId="2" applyFont="1" applyFill="1" applyBorder="1" applyAlignment="1" applyProtection="1">
      <alignment horizontal="center" vertical="center" wrapText="1"/>
      <protection locked="0" hidden="1"/>
    </xf>
    <xf numFmtId="0" fontId="3" fillId="2" borderId="26" xfId="2" applyFont="1" applyFill="1" applyBorder="1" applyAlignment="1" applyProtection="1">
      <alignment horizontal="center" vertical="center" wrapText="1"/>
      <protection locked="0" hidden="1"/>
    </xf>
    <xf numFmtId="0" fontId="13" fillId="2" borderId="24" xfId="2" applyFont="1" applyFill="1" applyBorder="1" applyAlignment="1" applyProtection="1">
      <alignment horizontal="center" vertical="center" wrapText="1"/>
      <protection locked="0" hidden="1"/>
    </xf>
    <xf numFmtId="0" fontId="3" fillId="2" borderId="27" xfId="2" applyFont="1" applyFill="1" applyBorder="1" applyAlignment="1" applyProtection="1">
      <alignment horizontal="center" vertical="center" wrapText="1"/>
      <protection locked="0" hidden="1"/>
    </xf>
    <xf numFmtId="0" fontId="3" fillId="2" borderId="19" xfId="2" applyFont="1" applyFill="1" applyBorder="1" applyAlignment="1" applyProtection="1">
      <alignment horizontal="center" vertical="center" wrapText="1"/>
      <protection locked="0" hidden="1"/>
    </xf>
    <xf numFmtId="0" fontId="3" fillId="2" borderId="23" xfId="2" applyFont="1" applyFill="1" applyBorder="1" applyAlignment="1" applyProtection="1">
      <alignment horizontal="center" vertical="center" wrapText="1"/>
      <protection locked="0" hidden="1"/>
    </xf>
    <xf numFmtId="0" fontId="3" fillId="2" borderId="6" xfId="2" applyFont="1" applyFill="1" applyBorder="1" applyAlignment="1" applyProtection="1">
      <alignment horizontal="center" vertical="center" wrapText="1"/>
      <protection locked="0" hidden="1"/>
    </xf>
    <xf numFmtId="0" fontId="3" fillId="2" borderId="28" xfId="2" applyFont="1" applyFill="1" applyBorder="1" applyAlignment="1" applyProtection="1">
      <alignment horizontal="center" vertical="center" wrapText="1"/>
      <protection locked="0" hidden="1"/>
    </xf>
    <xf numFmtId="0" fontId="3" fillId="2" borderId="29" xfId="2" applyFont="1" applyFill="1" applyBorder="1" applyAlignment="1" applyProtection="1">
      <alignment horizontal="center" vertical="center" wrapText="1"/>
      <protection locked="0" hidden="1"/>
    </xf>
    <xf numFmtId="0" fontId="3" fillId="2" borderId="5" xfId="2" applyFont="1" applyFill="1" applyBorder="1" applyAlignment="1" applyProtection="1">
      <alignment horizontal="center" vertical="center" wrapText="1"/>
      <protection locked="0" hidden="1"/>
    </xf>
    <xf numFmtId="0" fontId="13" fillId="2" borderId="27" xfId="2" applyFont="1" applyFill="1" applyBorder="1" applyAlignment="1" applyProtection="1">
      <alignment horizontal="center" vertical="center" wrapText="1"/>
      <protection locked="0" hidden="1"/>
    </xf>
    <xf numFmtId="0" fontId="34" fillId="0" borderId="4" xfId="2" applyFont="1" applyFill="1" applyBorder="1" applyAlignment="1" applyProtection="1">
      <alignment horizontal="left" vertical="center" wrapText="1"/>
      <protection locked="0" hidden="1"/>
    </xf>
    <xf numFmtId="0" fontId="35" fillId="0" borderId="0" xfId="2" applyFont="1" applyFill="1" applyBorder="1" applyAlignment="1" applyProtection="1">
      <alignment horizontal="right" vertical="center"/>
      <protection locked="0" hidden="1"/>
    </xf>
    <xf numFmtId="0" fontId="36" fillId="0" borderId="30" xfId="2" applyFont="1" applyFill="1" applyBorder="1" applyAlignment="1" applyProtection="1">
      <alignment horizontal="center" vertical="top" wrapText="1"/>
      <protection locked="0" hidden="1"/>
    </xf>
    <xf numFmtId="0" fontId="37" fillId="0" borderId="0" xfId="2" applyFont="1" applyFill="1" applyBorder="1" applyAlignment="1" applyProtection="1">
      <alignment horizontal="center" vertical="top" wrapText="1"/>
      <protection locked="0" hidden="1"/>
    </xf>
    <xf numFmtId="0" fontId="34" fillId="0" borderId="31" xfId="2" applyFont="1" applyFill="1" applyBorder="1" applyAlignment="1" applyProtection="1">
      <alignment horizontal="center" wrapText="1"/>
      <protection locked="0" hidden="1"/>
    </xf>
    <xf numFmtId="0" fontId="38" fillId="0" borderId="0" xfId="2" applyFont="1" applyFill="1" applyBorder="1" applyAlignment="1" applyProtection="1">
      <alignment horizontal="right" vertical="center"/>
      <protection locked="0" hidden="1"/>
    </xf>
    <xf numFmtId="0" fontId="39" fillId="0" borderId="0" xfId="2" applyFont="1" applyFill="1" applyBorder="1" applyAlignment="1" applyProtection="1">
      <alignment horizontal="center" vertical="center"/>
      <protection locked="0" hidden="1"/>
    </xf>
    <xf numFmtId="0" fontId="34" fillId="0" borderId="0" xfId="2" applyFont="1" applyFill="1" applyBorder="1" applyAlignment="1" applyProtection="1">
      <alignment horizontal="right" vertical="center"/>
      <protection locked="0" hidden="1"/>
    </xf>
    <xf numFmtId="0" fontId="34" fillId="0" borderId="0" xfId="2" applyFont="1" applyFill="1" applyBorder="1" applyProtection="1">
      <protection locked="0" hidden="1"/>
    </xf>
    <xf numFmtId="0" fontId="34" fillId="0" borderId="0" xfId="2" applyFont="1" applyFill="1" applyBorder="1" applyAlignment="1" applyProtection="1">
      <alignment horizontal="right"/>
      <protection locked="0" hidden="1"/>
    </xf>
    <xf numFmtId="0" fontId="34" fillId="0" borderId="32" xfId="2" applyFont="1" applyFill="1" applyBorder="1" applyAlignment="1" applyProtection="1">
      <alignment horizontal="right"/>
      <protection locked="0" hidden="1"/>
    </xf>
    <xf numFmtId="0" fontId="34" fillId="0" borderId="0" xfId="2" applyFont="1" applyFill="1" applyBorder="1" applyAlignment="1" applyProtection="1">
      <alignment horizontal="left" vertical="center"/>
      <protection locked="0" hidden="1"/>
    </xf>
    <xf numFmtId="0" fontId="36" fillId="0" borderId="30" xfId="2" applyFont="1" applyFill="1" applyBorder="1" applyAlignment="1" applyProtection="1">
      <alignment horizontal="center" vertical="center" wrapText="1"/>
      <protection locked="0" hidden="1"/>
    </xf>
    <xf numFmtId="0" fontId="37" fillId="0" borderId="0" xfId="2" applyFont="1" applyFill="1" applyBorder="1" applyAlignment="1" applyProtection="1">
      <alignment horizontal="center" vertical="center" wrapText="1"/>
      <protection locked="0" hidden="1"/>
    </xf>
    <xf numFmtId="0" fontId="34" fillId="0" borderId="32" xfId="2" applyFont="1" applyFill="1" applyBorder="1" applyAlignment="1" applyProtection="1">
      <alignment horizontal="left" vertical="center" indent="1"/>
      <protection locked="0" hidden="1"/>
    </xf>
    <xf numFmtId="0" fontId="34" fillId="0" borderId="33" xfId="2" applyFont="1" applyFill="1" applyBorder="1" applyAlignment="1" applyProtection="1">
      <alignment horizontal="right" vertical="center"/>
      <protection locked="0" hidden="1"/>
    </xf>
    <xf numFmtId="165" fontId="34" fillId="0" borderId="33" xfId="2" applyNumberFormat="1" applyFont="1" applyFill="1" applyBorder="1" applyAlignment="1" applyProtection="1">
      <alignment horizontal="right" vertical="center"/>
      <protection locked="0" hidden="1"/>
    </xf>
    <xf numFmtId="0" fontId="34" fillId="0" borderId="34" xfId="2" applyFont="1" applyFill="1" applyBorder="1" applyAlignment="1" applyProtection="1">
      <alignment horizontal="left" vertical="center"/>
      <protection locked="0" hidden="1"/>
    </xf>
    <xf numFmtId="0" fontId="34" fillId="0" borderId="35" xfId="2" applyFont="1" applyFill="1" applyBorder="1" applyAlignment="1" applyProtection="1">
      <alignment horizontal="left" vertical="center"/>
      <protection locked="0" hidden="1"/>
    </xf>
    <xf numFmtId="0" fontId="34" fillId="0" borderId="36" xfId="2" applyFont="1" applyFill="1" applyBorder="1" applyAlignment="1" applyProtection="1">
      <alignment horizontal="left" vertical="center"/>
      <protection locked="0" hidden="1"/>
    </xf>
    <xf numFmtId="0" fontId="40" fillId="0" borderId="33" xfId="2" applyFont="1" applyFill="1" applyBorder="1" applyAlignment="1" applyProtection="1">
      <alignment horizontal="right" vertical="center"/>
      <protection locked="0" hidden="1"/>
    </xf>
    <xf numFmtId="0" fontId="34" fillId="0" borderId="33" xfId="2" applyFont="1" applyFill="1" applyBorder="1" applyAlignment="1" applyProtection="1">
      <alignment vertical="center"/>
      <protection locked="0" hidden="1"/>
    </xf>
    <xf numFmtId="0" fontId="34" fillId="0" borderId="32" xfId="2" applyFont="1" applyFill="1" applyBorder="1" applyAlignment="1" applyProtection="1">
      <alignment horizontal="right" vertical="center"/>
      <protection locked="0" hidden="1"/>
    </xf>
    <xf numFmtId="174" fontId="34" fillId="0" borderId="32" xfId="2" applyNumberFormat="1" applyFont="1" applyFill="1" applyBorder="1" applyAlignment="1" applyProtection="1">
      <alignment horizontal="right" vertical="center"/>
      <protection locked="0" hidden="1"/>
    </xf>
    <xf numFmtId="0" fontId="34" fillId="0" borderId="34" xfId="2" applyFont="1" applyFill="1" applyBorder="1" applyAlignment="1" applyProtection="1">
      <alignment horizontal="left" vertical="center"/>
      <protection locked="0" hidden="1"/>
    </xf>
    <xf numFmtId="0" fontId="34" fillId="0" borderId="35" xfId="2" applyFont="1" applyFill="1" applyBorder="1" applyAlignment="1" applyProtection="1">
      <alignment horizontal="left" vertical="center"/>
      <protection locked="0" hidden="1"/>
    </xf>
    <xf numFmtId="0" fontId="34" fillId="0" borderId="36" xfId="2" applyFont="1" applyFill="1" applyBorder="1" applyAlignment="1" applyProtection="1">
      <alignment horizontal="left" vertical="center"/>
      <protection locked="0" hidden="1"/>
    </xf>
    <xf numFmtId="0" fontId="34" fillId="0" borderId="0" xfId="2" applyFont="1" applyFill="1" applyBorder="1" applyAlignment="1" applyProtection="1">
      <alignment horizontal="left" vertical="center" indent="1"/>
      <protection locked="0" hidden="1"/>
    </xf>
    <xf numFmtId="0" fontId="34" fillId="0" borderId="0" xfId="2" applyFont="1" applyFill="1" applyBorder="1" applyAlignment="1" applyProtection="1">
      <alignment horizontal="right" vertical="center"/>
      <protection locked="0" hidden="1"/>
    </xf>
    <xf numFmtId="0" fontId="34" fillId="0" borderId="0" xfId="2" applyFont="1" applyFill="1" applyBorder="1" applyAlignment="1" applyProtection="1">
      <alignment horizontal="left" vertical="center"/>
      <protection locked="0" hidden="1"/>
    </xf>
    <xf numFmtId="0" fontId="41" fillId="0" borderId="0" xfId="2" applyFont="1" applyFill="1" applyBorder="1" applyAlignment="1" applyProtection="1">
      <alignment horizontal="left" vertical="center"/>
      <protection locked="0" hidden="1"/>
    </xf>
    <xf numFmtId="0" fontId="42" fillId="0" borderId="0" xfId="2" applyFont="1" applyFill="1" applyBorder="1" applyAlignment="1" applyProtection="1">
      <alignment horizontal="right" vertical="center"/>
      <protection locked="0" hidden="1"/>
    </xf>
  </cellXfs>
  <cellStyles count="4">
    <cellStyle name="Обычный" xfId="0" builtinId="0"/>
    <cellStyle name="Обычный 2" xfId="1"/>
    <cellStyle name="Обычный 2 2" xfId="2"/>
    <cellStyle name="Обычный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84;&#1077;&#1090;&#1099;%20&#1086;&#1090;&#1089;&#1099;&#1087;&#1082;&#1072;%20&#1076;&#1086;&#1088;&#1086;&#1075;%20&#1084;-&#1086;&#1085;%20&#1057;&#1072;&#1084;&#1072;&#1083;%20&#1085;&#1072;%20148%20&#1084;&#1083;&#108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6-2026 (2)"/>
      <sheetName val="091026"/>
      <sheetName val="ведомость"/>
      <sheetName val="ДВ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id="{62F939B6-93AF-4DB8-9C6B-D6C7DFDC589F}" name="Office Theme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Q59"/>
  <sheetViews>
    <sheetView tabSelected="1" zoomScaleNormal="100" workbookViewId="0">
      <selection activeCell="B11" sqref="B11"/>
    </sheetView>
  </sheetViews>
  <sheetFormatPr defaultRowHeight="13.2" outlineLevelRow="2"/>
  <cols>
    <col min="1" max="1" width="7.33203125" style="138" customWidth="1"/>
    <col min="2" max="2" width="28.5546875" style="138" customWidth="1"/>
    <col min="3" max="3" width="14.33203125" style="138" customWidth="1"/>
    <col min="4" max="4" width="32.33203125" style="138" customWidth="1"/>
    <col min="5" max="5" width="27.109375" style="138" customWidth="1"/>
    <col min="6" max="6" width="15.6640625" style="138" customWidth="1"/>
    <col min="7" max="10" width="13.33203125" style="138" customWidth="1"/>
    <col min="11" max="17" width="9.109375" style="138" customWidth="1"/>
    <col min="18" max="16384" width="8.88671875" style="138"/>
  </cols>
  <sheetData>
    <row r="1" spans="1:10">
      <c r="J1" s="237" t="s">
        <v>170</v>
      </c>
    </row>
    <row r="2" spans="1:10" ht="9" customHeight="1">
      <c r="J2" s="207"/>
    </row>
    <row r="3" spans="1:10" ht="18" customHeight="1">
      <c r="B3" s="236" t="s">
        <v>169</v>
      </c>
      <c r="C3" s="236" t="s">
        <v>168</v>
      </c>
      <c r="D3" s="236"/>
      <c r="J3" s="213"/>
    </row>
    <row r="4" spans="1:10" ht="18" customHeight="1">
      <c r="B4" s="236" t="s">
        <v>167</v>
      </c>
      <c r="C4" s="236"/>
      <c r="D4" s="236" t="s">
        <v>166</v>
      </c>
      <c r="J4" s="213"/>
    </row>
    <row r="5" spans="1:10">
      <c r="B5" s="235" t="s">
        <v>165</v>
      </c>
      <c r="C5" s="235"/>
      <c r="D5" s="235"/>
      <c r="E5" s="235"/>
      <c r="F5" s="235"/>
      <c r="G5" s="235"/>
      <c r="H5" s="234"/>
      <c r="I5" s="234"/>
      <c r="J5" s="233"/>
    </row>
    <row r="6" spans="1:10">
      <c r="B6" s="232" t="s">
        <v>164</v>
      </c>
      <c r="C6" s="231"/>
      <c r="D6" s="231"/>
      <c r="E6" s="231"/>
      <c r="F6" s="231"/>
      <c r="G6" s="230"/>
      <c r="H6" s="229">
        <f>J51</f>
        <v>171679.99999999997</v>
      </c>
      <c r="I6" s="228"/>
      <c r="J6" s="220" t="s">
        <v>160</v>
      </c>
    </row>
    <row r="7" spans="1:10">
      <c r="A7" s="217"/>
      <c r="B7" s="225" t="s">
        <v>163</v>
      </c>
      <c r="C7" s="224"/>
      <c r="D7" s="224"/>
      <c r="E7" s="224"/>
      <c r="F7" s="224"/>
      <c r="G7" s="223"/>
      <c r="H7" s="227"/>
      <c r="I7" s="226" t="s">
        <v>162</v>
      </c>
      <c r="J7" s="226"/>
    </row>
    <row r="8" spans="1:10">
      <c r="A8" s="217"/>
      <c r="B8" s="225" t="s">
        <v>161</v>
      </c>
      <c r="C8" s="224"/>
      <c r="D8" s="224"/>
      <c r="E8" s="224"/>
      <c r="F8" s="224"/>
      <c r="G8" s="223"/>
      <c r="H8" s="222">
        <f>I50</f>
        <v>23679.999999999996</v>
      </c>
      <c r="I8" s="221"/>
      <c r="J8" s="220" t="s">
        <v>160</v>
      </c>
    </row>
    <row r="9" spans="1:10" ht="9" customHeight="1">
      <c r="J9" s="207"/>
    </row>
    <row r="10" spans="1:10">
      <c r="A10" s="219"/>
      <c r="B10" s="218" t="s">
        <v>159</v>
      </c>
      <c r="C10" s="218"/>
      <c r="D10" s="218"/>
      <c r="E10" s="218"/>
      <c r="F10" s="218"/>
      <c r="G10" s="218"/>
      <c r="H10" s="218"/>
      <c r="I10" s="218"/>
    </row>
    <row r="11" spans="1:10" ht="15.9" customHeight="1">
      <c r="A11" s="217"/>
      <c r="B11" s="216" t="s">
        <v>171</v>
      </c>
      <c r="C11" s="215"/>
      <c r="D11" s="215"/>
      <c r="E11" s="214"/>
      <c r="F11" s="214"/>
      <c r="J11" s="213"/>
    </row>
    <row r="12" spans="1:10" ht="15.3" customHeight="1">
      <c r="B12" s="212" t="s">
        <v>158</v>
      </c>
      <c r="C12" s="212"/>
      <c r="D12" s="212"/>
      <c r="E12" s="212"/>
      <c r="F12" s="212"/>
      <c r="G12" s="212"/>
      <c r="H12" s="212"/>
      <c r="I12" s="212"/>
      <c r="J12" s="211"/>
    </row>
    <row r="13" spans="1:10" ht="9" customHeight="1">
      <c r="J13" s="207"/>
    </row>
    <row r="14" spans="1:10">
      <c r="B14" s="210" t="s">
        <v>157</v>
      </c>
      <c r="C14" s="210"/>
      <c r="D14" s="210"/>
      <c r="E14" s="210"/>
      <c r="F14" s="210"/>
      <c r="G14" s="210"/>
      <c r="H14" s="210"/>
      <c r="I14" s="210"/>
    </row>
    <row r="15" spans="1:10">
      <c r="A15" s="209"/>
      <c r="B15" s="208" t="s">
        <v>156</v>
      </c>
      <c r="C15" s="208"/>
      <c r="D15" s="208"/>
      <c r="E15" s="208"/>
      <c r="F15" s="208"/>
      <c r="G15" s="208"/>
      <c r="H15" s="208"/>
      <c r="I15" s="208"/>
    </row>
    <row r="16" spans="1:10" ht="9" customHeight="1">
      <c r="J16" s="207"/>
    </row>
    <row r="17" spans="1:17" ht="15" customHeight="1">
      <c r="A17" s="206" t="s">
        <v>155</v>
      </c>
      <c r="B17" s="206"/>
      <c r="C17" s="206"/>
      <c r="D17" s="206"/>
      <c r="E17" s="206"/>
      <c r="F17" s="206"/>
      <c r="G17" s="206"/>
      <c r="H17" s="206"/>
      <c r="I17" s="206"/>
      <c r="J17" s="206"/>
    </row>
    <row r="18" spans="1:17" ht="13.2" customHeight="1">
      <c r="A18" s="205" t="s">
        <v>18</v>
      </c>
      <c r="B18" s="204" t="s">
        <v>154</v>
      </c>
      <c r="C18" s="202"/>
      <c r="D18" s="204" t="s">
        <v>153</v>
      </c>
      <c r="E18" s="203"/>
      <c r="F18" s="202"/>
      <c r="G18" s="201" t="s">
        <v>152</v>
      </c>
      <c r="H18" s="200"/>
      <c r="I18" s="199"/>
      <c r="J18" s="198" t="s">
        <v>151</v>
      </c>
    </row>
    <row r="19" spans="1:17" ht="41.4" customHeight="1">
      <c r="A19" s="197"/>
      <c r="B19" s="196"/>
      <c r="C19" s="194"/>
      <c r="D19" s="196"/>
      <c r="E19" s="195"/>
      <c r="F19" s="194"/>
      <c r="G19" s="193" t="s">
        <v>150</v>
      </c>
      <c r="H19" s="193" t="s">
        <v>149</v>
      </c>
      <c r="I19" s="193" t="s">
        <v>148</v>
      </c>
      <c r="J19" s="192"/>
    </row>
    <row r="20" spans="1:17">
      <c r="A20" s="188">
        <v>1</v>
      </c>
      <c r="B20" s="191">
        <v>2</v>
      </c>
      <c r="C20" s="189"/>
      <c r="D20" s="191">
        <v>3</v>
      </c>
      <c r="E20" s="190"/>
      <c r="F20" s="189"/>
      <c r="G20" s="188">
        <v>4</v>
      </c>
      <c r="H20" s="188">
        <v>5</v>
      </c>
      <c r="I20" s="188">
        <v>6</v>
      </c>
      <c r="J20" s="188">
        <v>7</v>
      </c>
      <c r="K20" s="187"/>
    </row>
    <row r="21" spans="1:17">
      <c r="A21" s="178" t="s">
        <v>147</v>
      </c>
      <c r="B21" s="177"/>
      <c r="C21" s="177"/>
      <c r="D21" s="177"/>
      <c r="E21" s="177"/>
      <c r="F21" s="177"/>
      <c r="G21" s="177"/>
      <c r="H21" s="177"/>
      <c r="I21" s="177"/>
      <c r="J21" s="176"/>
      <c r="K21" s="146"/>
      <c r="L21" s="175"/>
      <c r="M21" s="175"/>
      <c r="N21" s="175"/>
      <c r="O21" s="175"/>
      <c r="P21" s="175"/>
      <c r="Q21" s="175"/>
    </row>
    <row r="22" spans="1:17" ht="5.0999999999999996" customHeight="1">
      <c r="A22" s="165"/>
      <c r="B22" s="164"/>
      <c r="C22" s="164"/>
      <c r="D22" s="164"/>
      <c r="E22" s="164"/>
      <c r="F22" s="164"/>
      <c r="G22" s="164"/>
      <c r="H22" s="164"/>
      <c r="I22" s="164"/>
      <c r="J22" s="163"/>
      <c r="K22" s="162"/>
      <c r="L22" s="161"/>
      <c r="M22" s="161"/>
      <c r="N22" s="161"/>
      <c r="O22" s="161"/>
      <c r="P22" s="161"/>
      <c r="Q22" s="161"/>
    </row>
    <row r="23" spans="1:17" outlineLevel="1">
      <c r="A23" s="178" t="s">
        <v>146</v>
      </c>
      <c r="B23" s="177"/>
      <c r="C23" s="177"/>
      <c r="D23" s="177"/>
      <c r="E23" s="177"/>
      <c r="F23" s="177"/>
      <c r="G23" s="177"/>
      <c r="H23" s="177"/>
      <c r="I23" s="177"/>
      <c r="J23" s="176"/>
      <c r="K23" s="146"/>
      <c r="L23" s="175"/>
      <c r="M23" s="175"/>
      <c r="N23" s="175"/>
      <c r="O23" s="175"/>
      <c r="P23" s="175"/>
      <c r="Q23" s="175"/>
    </row>
    <row r="24" spans="1:17" ht="5.0999999999999996" customHeight="1" outlineLevel="1">
      <c r="A24" s="165"/>
      <c r="B24" s="164"/>
      <c r="C24" s="164"/>
      <c r="D24" s="164"/>
      <c r="E24" s="164"/>
      <c r="F24" s="164"/>
      <c r="G24" s="164"/>
      <c r="H24" s="164"/>
      <c r="I24" s="164"/>
      <c r="J24" s="163"/>
      <c r="K24" s="162"/>
      <c r="L24" s="161"/>
      <c r="M24" s="161"/>
      <c r="N24" s="161"/>
      <c r="O24" s="161"/>
      <c r="P24" s="161"/>
      <c r="Q24" s="161"/>
    </row>
    <row r="25" spans="1:17" ht="27.6" customHeight="1" outlineLevel="2">
      <c r="A25" s="174">
        <v>1</v>
      </c>
      <c r="B25" s="186">
        <v>100926</v>
      </c>
      <c r="C25" s="172"/>
      <c r="D25" s="171" t="s">
        <v>145</v>
      </c>
      <c r="E25" s="170"/>
      <c r="F25" s="169"/>
      <c r="G25" s="167">
        <v>135128.34910591596</v>
      </c>
      <c r="H25" s="168"/>
      <c r="I25" s="168"/>
      <c r="J25" s="167">
        <f>G25</f>
        <v>135128.34910591596</v>
      </c>
      <c r="K25" s="146"/>
      <c r="L25" s="166"/>
      <c r="M25" s="166"/>
      <c r="N25" s="166"/>
      <c r="O25" s="166"/>
      <c r="P25" s="166"/>
      <c r="Q25" s="166"/>
    </row>
    <row r="26" spans="1:17" ht="5.0999999999999996" customHeight="1" outlineLevel="1">
      <c r="A26" s="165"/>
      <c r="B26" s="164"/>
      <c r="C26" s="164"/>
      <c r="D26" s="164"/>
      <c r="E26" s="164"/>
      <c r="F26" s="164"/>
      <c r="G26" s="164"/>
      <c r="H26" s="164"/>
      <c r="I26" s="164"/>
      <c r="J26" s="163"/>
      <c r="K26" s="162"/>
      <c r="L26" s="161"/>
      <c r="M26" s="161"/>
      <c r="N26" s="161"/>
      <c r="O26" s="161"/>
      <c r="P26" s="161"/>
      <c r="Q26" s="161"/>
    </row>
    <row r="27" spans="1:17" outlineLevel="1">
      <c r="A27" s="155"/>
      <c r="B27" s="154"/>
      <c r="C27" s="153"/>
      <c r="D27" s="152" t="s">
        <v>144</v>
      </c>
      <c r="E27" s="151"/>
      <c r="F27" s="150"/>
      <c r="G27" s="148">
        <f>G25</f>
        <v>135128.34910591596</v>
      </c>
      <c r="H27" s="149"/>
      <c r="I27" s="149"/>
      <c r="J27" s="148">
        <f>G27</f>
        <v>135128.34910591596</v>
      </c>
      <c r="K27" s="146"/>
      <c r="L27" s="145"/>
      <c r="M27" s="145"/>
      <c r="N27" s="145"/>
      <c r="O27" s="145"/>
      <c r="P27" s="145"/>
      <c r="Q27" s="145"/>
    </row>
    <row r="28" spans="1:17" outlineLevel="1">
      <c r="A28" s="155"/>
      <c r="B28" s="154"/>
      <c r="C28" s="153"/>
      <c r="D28" s="152" t="s">
        <v>143</v>
      </c>
      <c r="E28" s="151"/>
      <c r="F28" s="150"/>
      <c r="G28" s="148">
        <f>G27</f>
        <v>135128.34910591596</v>
      </c>
      <c r="H28" s="149"/>
      <c r="I28" s="149"/>
      <c r="J28" s="148">
        <f>G28</f>
        <v>135128.34910591596</v>
      </c>
      <c r="K28" s="146"/>
      <c r="L28" s="145"/>
      <c r="M28" s="145"/>
      <c r="N28" s="145"/>
      <c r="O28" s="145"/>
      <c r="P28" s="145"/>
      <c r="Q28" s="145"/>
    </row>
    <row r="29" spans="1:17" ht="5.0999999999999996" customHeight="1" outlineLevel="1">
      <c r="A29" s="165"/>
      <c r="B29" s="164"/>
      <c r="C29" s="164"/>
      <c r="D29" s="164"/>
      <c r="E29" s="164"/>
      <c r="F29" s="164"/>
      <c r="G29" s="164"/>
      <c r="H29" s="164"/>
      <c r="I29" s="164"/>
      <c r="J29" s="163"/>
      <c r="K29" s="162"/>
      <c r="L29" s="161"/>
      <c r="M29" s="161"/>
      <c r="N29" s="161"/>
      <c r="O29" s="161"/>
      <c r="P29" s="161"/>
      <c r="Q29" s="161"/>
    </row>
    <row r="30" spans="1:17" outlineLevel="1">
      <c r="A30" s="178" t="s">
        <v>142</v>
      </c>
      <c r="B30" s="177"/>
      <c r="C30" s="177"/>
      <c r="D30" s="177"/>
      <c r="E30" s="177"/>
      <c r="F30" s="177"/>
      <c r="G30" s="177"/>
      <c r="H30" s="177"/>
      <c r="I30" s="177"/>
      <c r="J30" s="176"/>
      <c r="K30" s="146"/>
      <c r="L30" s="175"/>
      <c r="M30" s="175"/>
      <c r="N30" s="175"/>
      <c r="O30" s="175"/>
      <c r="P30" s="175"/>
      <c r="Q30" s="175"/>
    </row>
    <row r="31" spans="1:17" ht="5.0999999999999996" customHeight="1" outlineLevel="1">
      <c r="A31" s="165"/>
      <c r="B31" s="164"/>
      <c r="C31" s="164"/>
      <c r="D31" s="164"/>
      <c r="E31" s="164"/>
      <c r="F31" s="164"/>
      <c r="G31" s="164"/>
      <c r="H31" s="164"/>
      <c r="I31" s="164"/>
      <c r="J31" s="163"/>
      <c r="K31" s="162"/>
      <c r="L31" s="161"/>
      <c r="M31" s="161"/>
      <c r="N31" s="161"/>
      <c r="O31" s="161"/>
      <c r="P31" s="161"/>
      <c r="Q31" s="161"/>
    </row>
    <row r="32" spans="1:17" outlineLevel="1">
      <c r="A32" s="155"/>
      <c r="B32" s="154"/>
      <c r="C32" s="153"/>
      <c r="D32" s="152" t="s">
        <v>141</v>
      </c>
      <c r="E32" s="151"/>
      <c r="F32" s="150"/>
      <c r="G32" s="148">
        <f>G28</f>
        <v>135128.34910591596</v>
      </c>
      <c r="H32" s="149"/>
      <c r="I32" s="149"/>
      <c r="J32" s="148">
        <f>G32</f>
        <v>135128.34910591596</v>
      </c>
      <c r="K32" s="146"/>
      <c r="L32" s="145"/>
      <c r="M32" s="145"/>
      <c r="N32" s="145"/>
      <c r="O32" s="145"/>
      <c r="P32" s="145"/>
      <c r="Q32" s="145"/>
    </row>
    <row r="33" spans="1:17" outlineLevel="2">
      <c r="A33" s="174">
        <v>2</v>
      </c>
      <c r="B33" s="173" t="s">
        <v>140</v>
      </c>
      <c r="C33" s="172"/>
      <c r="D33" s="171" t="s">
        <v>139</v>
      </c>
      <c r="E33" s="170"/>
      <c r="F33" s="169"/>
      <c r="G33" s="167">
        <f>G32*0.05</f>
        <v>6756.4174552957984</v>
      </c>
      <c r="H33" s="168"/>
      <c r="I33" s="168"/>
      <c r="J33" s="167">
        <f>G33</f>
        <v>6756.4174552957984</v>
      </c>
      <c r="K33" s="146"/>
      <c r="L33" s="166"/>
      <c r="M33" s="166"/>
      <c r="N33" s="166"/>
      <c r="O33" s="166"/>
      <c r="P33" s="166"/>
      <c r="Q33" s="166"/>
    </row>
    <row r="34" spans="1:17" ht="5.0999999999999996" customHeight="1">
      <c r="A34" s="165"/>
      <c r="B34" s="164"/>
      <c r="C34" s="164"/>
      <c r="D34" s="164"/>
      <c r="E34" s="164"/>
      <c r="F34" s="164"/>
      <c r="G34" s="164"/>
      <c r="H34" s="164"/>
      <c r="I34" s="164"/>
      <c r="J34" s="163"/>
      <c r="K34" s="162"/>
      <c r="L34" s="161"/>
      <c r="M34" s="161"/>
      <c r="N34" s="161"/>
      <c r="O34" s="161"/>
      <c r="P34" s="161"/>
      <c r="Q34" s="161"/>
    </row>
    <row r="35" spans="1:17">
      <c r="A35" s="155"/>
      <c r="B35" s="154"/>
      <c r="C35" s="153"/>
      <c r="D35" s="152" t="s">
        <v>138</v>
      </c>
      <c r="E35" s="151"/>
      <c r="F35" s="150"/>
      <c r="G35" s="148">
        <f>G28+G33</f>
        <v>141884.76656121176</v>
      </c>
      <c r="H35" s="149"/>
      <c r="I35" s="149"/>
      <c r="J35" s="148">
        <f>G35</f>
        <v>141884.76656121176</v>
      </c>
      <c r="K35" s="146"/>
      <c r="L35" s="145"/>
      <c r="M35" s="145"/>
      <c r="N35" s="145"/>
      <c r="O35" s="145"/>
      <c r="P35" s="145"/>
      <c r="Q35" s="145"/>
    </row>
    <row r="36" spans="1:17" ht="12.9" customHeight="1" outlineLevel="1">
      <c r="A36" s="185"/>
      <c r="B36" s="182"/>
      <c r="C36" s="182"/>
      <c r="D36" s="184" t="s">
        <v>137</v>
      </c>
      <c r="E36" s="183"/>
      <c r="F36" s="183"/>
      <c r="G36" s="182"/>
      <c r="H36" s="182"/>
      <c r="I36" s="182"/>
      <c r="J36" s="181"/>
      <c r="K36" s="180"/>
      <c r="N36" s="179"/>
      <c r="Q36" s="179"/>
    </row>
    <row r="37" spans="1:17" outlineLevel="1">
      <c r="A37" s="174">
        <v>4</v>
      </c>
      <c r="B37" s="173"/>
      <c r="C37" s="172"/>
      <c r="D37" s="171" t="s">
        <v>136</v>
      </c>
      <c r="E37" s="170"/>
      <c r="F37" s="169"/>
      <c r="G37" s="167">
        <f>G35</f>
        <v>141884.76656121176</v>
      </c>
      <c r="H37" s="168"/>
      <c r="I37" s="168"/>
      <c r="J37" s="167">
        <f>G37</f>
        <v>141884.76656121176</v>
      </c>
      <c r="K37" s="146"/>
      <c r="L37" s="166"/>
      <c r="M37" s="166"/>
      <c r="N37" s="166"/>
      <c r="O37" s="166"/>
      <c r="P37" s="166"/>
      <c r="Q37" s="166"/>
    </row>
    <row r="38" spans="1:17" ht="12.9" customHeight="1" outlineLevel="1">
      <c r="A38" s="185"/>
      <c r="B38" s="182"/>
      <c r="C38" s="182"/>
      <c r="D38" s="184" t="s">
        <v>135</v>
      </c>
      <c r="E38" s="183"/>
      <c r="F38" s="183"/>
      <c r="G38" s="182"/>
      <c r="H38" s="182"/>
      <c r="I38" s="182"/>
      <c r="J38" s="181"/>
      <c r="K38" s="180"/>
      <c r="N38" s="179"/>
      <c r="Q38" s="179"/>
    </row>
    <row r="39" spans="1:17" outlineLevel="1">
      <c r="A39" s="174">
        <v>5</v>
      </c>
      <c r="B39" s="173" t="s">
        <v>134</v>
      </c>
      <c r="C39" s="172"/>
      <c r="D39" s="171" t="s">
        <v>133</v>
      </c>
      <c r="E39" s="170"/>
      <c r="F39" s="169"/>
      <c r="G39" s="167">
        <f>G37*1.0431</f>
        <v>147999.99999999997</v>
      </c>
      <c r="H39" s="168"/>
      <c r="I39" s="168"/>
      <c r="J39" s="167">
        <f>G39</f>
        <v>147999.99999999997</v>
      </c>
      <c r="K39" s="146"/>
      <c r="L39" s="166"/>
      <c r="M39" s="166"/>
      <c r="N39" s="166"/>
      <c r="O39" s="166"/>
      <c r="P39" s="166"/>
      <c r="Q39" s="166"/>
    </row>
    <row r="40" spans="1:17" ht="5.0999999999999996" customHeight="1">
      <c r="A40" s="165"/>
      <c r="B40" s="164"/>
      <c r="C40" s="164"/>
      <c r="D40" s="164"/>
      <c r="E40" s="164"/>
      <c r="F40" s="164"/>
      <c r="G40" s="164"/>
      <c r="H40" s="164"/>
      <c r="I40" s="164"/>
      <c r="J40" s="163"/>
      <c r="K40" s="162"/>
      <c r="L40" s="161"/>
      <c r="M40" s="161"/>
      <c r="N40" s="161"/>
      <c r="O40" s="161"/>
      <c r="P40" s="161"/>
      <c r="Q40" s="161"/>
    </row>
    <row r="41" spans="1:17">
      <c r="A41" s="155"/>
      <c r="B41" s="154"/>
      <c r="C41" s="153"/>
      <c r="D41" s="152" t="s">
        <v>132</v>
      </c>
      <c r="E41" s="151"/>
      <c r="F41" s="150"/>
      <c r="G41" s="148">
        <f>G39</f>
        <v>147999.99999999997</v>
      </c>
      <c r="H41" s="149"/>
      <c r="I41" s="149"/>
      <c r="J41" s="148">
        <f>G41</f>
        <v>147999.99999999997</v>
      </c>
      <c r="K41" s="146"/>
      <c r="L41" s="145"/>
      <c r="M41" s="145"/>
      <c r="N41" s="145"/>
      <c r="O41" s="145"/>
      <c r="P41" s="145"/>
      <c r="Q41" s="145"/>
    </row>
    <row r="42" spans="1:17" outlineLevel="1">
      <c r="A42" s="174">
        <v>6</v>
      </c>
      <c r="B42" s="173"/>
      <c r="C42" s="172"/>
      <c r="D42" s="171" t="s">
        <v>131</v>
      </c>
      <c r="E42" s="170"/>
      <c r="F42" s="169"/>
      <c r="G42" s="167">
        <f>G41</f>
        <v>147999.99999999997</v>
      </c>
      <c r="H42" s="168"/>
      <c r="I42" s="168"/>
      <c r="J42" s="167">
        <f>G42</f>
        <v>147999.99999999997</v>
      </c>
      <c r="K42" s="146"/>
      <c r="L42" s="166"/>
      <c r="M42" s="166"/>
      <c r="N42" s="166"/>
      <c r="O42" s="166"/>
      <c r="P42" s="166"/>
      <c r="Q42" s="166"/>
    </row>
    <row r="43" spans="1:17" ht="5.0999999999999996" customHeight="1">
      <c r="A43" s="165"/>
      <c r="B43" s="164"/>
      <c r="C43" s="164"/>
      <c r="D43" s="164"/>
      <c r="E43" s="164"/>
      <c r="F43" s="164"/>
      <c r="G43" s="164"/>
      <c r="H43" s="164"/>
      <c r="I43" s="164"/>
      <c r="J43" s="163"/>
      <c r="K43" s="162"/>
      <c r="L43" s="161"/>
      <c r="M43" s="161"/>
      <c r="N43" s="161"/>
      <c r="O43" s="161"/>
      <c r="P43" s="161"/>
      <c r="Q43" s="161"/>
    </row>
    <row r="44" spans="1:17">
      <c r="A44" s="178" t="s">
        <v>130</v>
      </c>
      <c r="B44" s="177"/>
      <c r="C44" s="177"/>
      <c r="D44" s="177"/>
      <c r="E44" s="177"/>
      <c r="F44" s="177"/>
      <c r="G44" s="177"/>
      <c r="H44" s="177"/>
      <c r="I44" s="177"/>
      <c r="J44" s="176"/>
      <c r="K44" s="146"/>
      <c r="L44" s="175"/>
      <c r="M44" s="175"/>
      <c r="N44" s="175"/>
      <c r="O44" s="175"/>
      <c r="P44" s="175"/>
      <c r="Q44" s="175"/>
    </row>
    <row r="45" spans="1:17" ht="5.0999999999999996" customHeight="1">
      <c r="A45" s="165"/>
      <c r="B45" s="164"/>
      <c r="C45" s="164"/>
      <c r="D45" s="164"/>
      <c r="E45" s="164"/>
      <c r="F45" s="164"/>
      <c r="G45" s="164"/>
      <c r="H45" s="164"/>
      <c r="I45" s="164"/>
      <c r="J45" s="163"/>
      <c r="K45" s="162"/>
      <c r="L45" s="161"/>
      <c r="M45" s="161"/>
      <c r="N45" s="161"/>
      <c r="O45" s="161"/>
      <c r="P45" s="161"/>
      <c r="Q45" s="161"/>
    </row>
    <row r="46" spans="1:17" outlineLevel="1">
      <c r="A46" s="160"/>
      <c r="B46" s="159"/>
      <c r="C46" s="153"/>
      <c r="D46" s="158" t="s">
        <v>129</v>
      </c>
      <c r="E46" s="151"/>
      <c r="F46" s="150"/>
      <c r="G46" s="156">
        <f>G42</f>
        <v>147999.99999999997</v>
      </c>
      <c r="H46" s="157"/>
      <c r="I46" s="157"/>
      <c r="J46" s="156">
        <f>J42</f>
        <v>147999.99999999997</v>
      </c>
      <c r="K46" s="146"/>
      <c r="L46" s="145"/>
      <c r="M46" s="145"/>
      <c r="N46" s="145"/>
      <c r="O46" s="145"/>
      <c r="P46" s="145"/>
      <c r="Q46" s="145"/>
    </row>
    <row r="47" spans="1:17" outlineLevel="1">
      <c r="A47" s="174">
        <v>7</v>
      </c>
      <c r="B47" s="173"/>
      <c r="C47" s="172"/>
      <c r="D47" s="171" t="s">
        <v>128</v>
      </c>
      <c r="E47" s="170"/>
      <c r="F47" s="169"/>
      <c r="G47" s="167">
        <f>G46</f>
        <v>147999.99999999997</v>
      </c>
      <c r="H47" s="168"/>
      <c r="I47" s="168"/>
      <c r="J47" s="167">
        <f>J46</f>
        <v>147999.99999999997</v>
      </c>
      <c r="K47" s="146"/>
      <c r="L47" s="166"/>
      <c r="M47" s="166"/>
      <c r="N47" s="166"/>
      <c r="O47" s="166"/>
      <c r="P47" s="166"/>
      <c r="Q47" s="166"/>
    </row>
    <row r="48" spans="1:17" outlineLevel="1">
      <c r="A48" s="174">
        <v>8</v>
      </c>
      <c r="B48" s="173" t="s">
        <v>127</v>
      </c>
      <c r="C48" s="172"/>
      <c r="D48" s="171" t="s">
        <v>126</v>
      </c>
      <c r="E48" s="170"/>
      <c r="F48" s="169"/>
      <c r="G48" s="168"/>
      <c r="H48" s="168"/>
      <c r="I48" s="168"/>
      <c r="J48" s="167">
        <f>J47*16%</f>
        <v>23679.999999999996</v>
      </c>
      <c r="K48" s="146"/>
      <c r="L48" s="166"/>
      <c r="M48" s="166"/>
      <c r="N48" s="166"/>
      <c r="O48" s="166"/>
      <c r="P48" s="166"/>
      <c r="Q48" s="166"/>
    </row>
    <row r="49" spans="1:17" ht="5.0999999999999996" customHeight="1">
      <c r="A49" s="165"/>
      <c r="B49" s="164"/>
      <c r="C49" s="164"/>
      <c r="D49" s="164"/>
      <c r="E49" s="164"/>
      <c r="F49" s="164"/>
      <c r="G49" s="164"/>
      <c r="H49" s="164"/>
      <c r="I49" s="164"/>
      <c r="J49" s="163"/>
      <c r="K49" s="162"/>
      <c r="L49" s="161"/>
      <c r="M49" s="161"/>
      <c r="N49" s="161"/>
      <c r="O49" s="161"/>
      <c r="P49" s="161"/>
      <c r="Q49" s="161"/>
    </row>
    <row r="50" spans="1:17">
      <c r="A50" s="160"/>
      <c r="B50" s="159"/>
      <c r="C50" s="153"/>
      <c r="D50" s="158" t="s">
        <v>125</v>
      </c>
      <c r="E50" s="151"/>
      <c r="F50" s="150"/>
      <c r="G50" s="157"/>
      <c r="H50" s="157"/>
      <c r="I50" s="156">
        <f>J47*16%</f>
        <v>23679.999999999996</v>
      </c>
      <c r="J50" s="156">
        <f>I50</f>
        <v>23679.999999999996</v>
      </c>
      <c r="K50" s="146"/>
      <c r="L50" s="145"/>
      <c r="M50" s="145"/>
      <c r="N50" s="145"/>
      <c r="O50" s="145"/>
      <c r="P50" s="145"/>
      <c r="Q50" s="145"/>
    </row>
    <row r="51" spans="1:17">
      <c r="A51" s="155"/>
      <c r="B51" s="154"/>
      <c r="C51" s="153"/>
      <c r="D51" s="152" t="s">
        <v>124</v>
      </c>
      <c r="E51" s="151"/>
      <c r="F51" s="150"/>
      <c r="G51" s="148">
        <f>G47</f>
        <v>147999.99999999997</v>
      </c>
      <c r="H51" s="149"/>
      <c r="I51" s="148">
        <f>I50</f>
        <v>23679.999999999996</v>
      </c>
      <c r="J51" s="147">
        <f>G51+I51</f>
        <v>171679.99999999997</v>
      </c>
      <c r="K51" s="146"/>
      <c r="L51" s="145"/>
      <c r="M51" s="145"/>
      <c r="N51" s="145"/>
      <c r="O51" s="145"/>
      <c r="P51" s="145"/>
      <c r="Q51" s="145"/>
    </row>
    <row r="52" spans="1:17" ht="14.25" customHeight="1">
      <c r="A52" s="140"/>
      <c r="B52" s="141"/>
      <c r="C52" s="141"/>
      <c r="D52" s="141"/>
      <c r="E52" s="141"/>
      <c r="F52" s="141"/>
      <c r="G52" s="141"/>
      <c r="H52" s="141"/>
      <c r="I52" s="141"/>
      <c r="J52" s="140"/>
      <c r="K52" s="140"/>
      <c r="L52" s="140"/>
      <c r="M52" s="140"/>
      <c r="N52" s="140"/>
    </row>
    <row r="53" spans="1:17" ht="14.25" customHeight="1">
      <c r="A53" s="140"/>
      <c r="B53" s="141"/>
      <c r="C53" s="141"/>
      <c r="D53" s="141"/>
      <c r="E53" s="141"/>
      <c r="F53" s="141"/>
      <c r="G53" s="141"/>
      <c r="H53" s="141"/>
      <c r="I53" s="141"/>
      <c r="J53" s="140"/>
      <c r="K53" s="140"/>
      <c r="L53" s="140"/>
      <c r="M53" s="140"/>
      <c r="N53" s="140"/>
    </row>
    <row r="54" spans="1:17" ht="14.25" customHeight="1">
      <c r="A54" s="144"/>
      <c r="B54" s="143" t="s">
        <v>101</v>
      </c>
      <c r="C54" s="143"/>
      <c r="D54" s="143"/>
      <c r="E54" s="143"/>
      <c r="F54" s="142" t="s">
        <v>123</v>
      </c>
      <c r="G54" s="142"/>
      <c r="H54" s="142"/>
      <c r="I54" s="142"/>
    </row>
    <row r="55" spans="1:17" ht="14.25" customHeight="1">
      <c r="A55" s="140"/>
      <c r="B55" s="141" t="s">
        <v>102</v>
      </c>
      <c r="C55" s="141"/>
      <c r="D55" s="141"/>
      <c r="E55" s="141"/>
      <c r="F55" s="141"/>
      <c r="G55" s="141"/>
      <c r="H55" s="141"/>
      <c r="I55" s="141"/>
      <c r="J55" s="140"/>
      <c r="K55" s="140"/>
      <c r="L55" s="140"/>
      <c r="M55" s="140"/>
      <c r="N55" s="140"/>
    </row>
    <row r="56" spans="1:17" ht="14.25" customHeight="1">
      <c r="A56" s="140"/>
      <c r="B56" s="141"/>
      <c r="C56" s="141"/>
      <c r="D56" s="141"/>
      <c r="E56" s="141"/>
      <c r="F56" s="141"/>
      <c r="G56" s="141"/>
      <c r="H56" s="141"/>
      <c r="I56" s="141"/>
      <c r="J56" s="140"/>
      <c r="K56" s="140"/>
      <c r="L56" s="140"/>
      <c r="M56" s="140"/>
      <c r="N56" s="140"/>
    </row>
    <row r="57" spans="1:17" ht="14.25" customHeight="1">
      <c r="A57" s="140"/>
      <c r="B57" s="141"/>
      <c r="C57" s="141"/>
      <c r="D57" s="141"/>
      <c r="E57" s="141"/>
      <c r="F57" s="141"/>
      <c r="G57" s="141"/>
      <c r="H57" s="141"/>
      <c r="I57" s="141"/>
      <c r="J57" s="140"/>
      <c r="K57" s="140"/>
      <c r="L57" s="140"/>
      <c r="M57" s="140"/>
      <c r="N57" s="140"/>
    </row>
    <row r="59" spans="1:17">
      <c r="A59" s="139"/>
    </row>
  </sheetData>
  <mergeCells count="62">
    <mergeCell ref="B5:G5"/>
    <mergeCell ref="H5:I5"/>
    <mergeCell ref="H6:I6"/>
    <mergeCell ref="B7:G7"/>
    <mergeCell ref="I7:J7"/>
    <mergeCell ref="B8:G8"/>
    <mergeCell ref="H8:I8"/>
    <mergeCell ref="B10:I10"/>
    <mergeCell ref="B12:I12"/>
    <mergeCell ref="B14:I14"/>
    <mergeCell ref="B15:I15"/>
    <mergeCell ref="A17:J17"/>
    <mergeCell ref="A18:A19"/>
    <mergeCell ref="B18:C19"/>
    <mergeCell ref="D18:F19"/>
    <mergeCell ref="G18:I18"/>
    <mergeCell ref="J18:J19"/>
    <mergeCell ref="B20:C20"/>
    <mergeCell ref="D20:F20"/>
    <mergeCell ref="A21:J21"/>
    <mergeCell ref="A23:J23"/>
    <mergeCell ref="B25:C25"/>
    <mergeCell ref="D25:F25"/>
    <mergeCell ref="B27:C27"/>
    <mergeCell ref="D27:F27"/>
    <mergeCell ref="B28:C28"/>
    <mergeCell ref="D28:F28"/>
    <mergeCell ref="A30:J30"/>
    <mergeCell ref="B32:C32"/>
    <mergeCell ref="D32:F32"/>
    <mergeCell ref="B33:C33"/>
    <mergeCell ref="D33:F33"/>
    <mergeCell ref="B35:C35"/>
    <mergeCell ref="D35:F35"/>
    <mergeCell ref="D36:F36"/>
    <mergeCell ref="B37:C37"/>
    <mergeCell ref="D37:F37"/>
    <mergeCell ref="D38:F38"/>
    <mergeCell ref="B39:C39"/>
    <mergeCell ref="D39:F39"/>
    <mergeCell ref="B41:C41"/>
    <mergeCell ref="D41:F41"/>
    <mergeCell ref="B42:C42"/>
    <mergeCell ref="D42:F42"/>
    <mergeCell ref="B53:I53"/>
    <mergeCell ref="A44:J44"/>
    <mergeCell ref="B46:C46"/>
    <mergeCell ref="D46:F46"/>
    <mergeCell ref="B47:C47"/>
    <mergeCell ref="D47:F47"/>
    <mergeCell ref="B48:C48"/>
    <mergeCell ref="D48:F48"/>
    <mergeCell ref="B54:E54"/>
    <mergeCell ref="F54:I54"/>
    <mergeCell ref="B55:I55"/>
    <mergeCell ref="B56:I56"/>
    <mergeCell ref="B57:I57"/>
    <mergeCell ref="B50:C50"/>
    <mergeCell ref="D50:F50"/>
    <mergeCell ref="B51:C51"/>
    <mergeCell ref="D51:F51"/>
    <mergeCell ref="B52:I52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2026.4)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H95"/>
  <sheetViews>
    <sheetView topLeftCell="A7" zoomScaleNormal="100" workbookViewId="0">
      <selection activeCell="H22" sqref="H22"/>
    </sheetView>
  </sheetViews>
  <sheetFormatPr defaultColWidth="9.109375" defaultRowHeight="14.4" outlineLevelRow="2"/>
  <cols>
    <col min="1" max="1" width="7.5546875" style="1" customWidth="1"/>
    <col min="2" max="2" width="19.33203125" style="1" customWidth="1"/>
    <col min="3" max="3" width="55.33203125" style="1" customWidth="1"/>
    <col min="4" max="4" width="17.6640625" style="1" customWidth="1"/>
    <col min="5" max="5" width="13" style="1" customWidth="1"/>
    <col min="6" max="7" width="15.5546875" style="1" customWidth="1"/>
    <col min="8" max="8" width="10.33203125" style="1" customWidth="1"/>
  </cols>
  <sheetData>
    <row r="1" spans="1:8">
      <c r="A1" s="3"/>
      <c r="B1" s="3"/>
      <c r="C1" s="3"/>
      <c r="D1" s="3"/>
      <c r="E1" s="3"/>
      <c r="F1" s="4" t="s">
        <v>0</v>
      </c>
      <c r="G1" s="5" t="s">
        <v>1</v>
      </c>
    </row>
    <row r="2" spans="1:8">
      <c r="A2" s="6"/>
      <c r="B2" s="6"/>
      <c r="C2" s="7"/>
      <c r="D2" s="8"/>
      <c r="E2" s="8"/>
      <c r="F2" s="8"/>
      <c r="G2" s="9"/>
    </row>
    <row r="3" spans="1:8" ht="13.2" customHeight="1">
      <c r="A3" s="83" t="s">
        <v>2</v>
      </c>
      <c r="B3" s="83"/>
      <c r="C3" s="10" t="s">
        <v>3</v>
      </c>
      <c r="D3" s="10"/>
      <c r="E3" s="10"/>
      <c r="F3" s="10"/>
      <c r="G3" s="10"/>
    </row>
    <row r="4" spans="1:8" ht="7.5" customHeight="1">
      <c r="A4" s="86"/>
      <c r="B4" s="86"/>
      <c r="C4" s="86"/>
      <c r="D4" s="87"/>
      <c r="E4" s="87"/>
      <c r="F4" s="87"/>
      <c r="G4" s="87"/>
    </row>
    <row r="5" spans="1:8" ht="13.2" customHeight="1">
      <c r="A5" s="83" t="s">
        <v>4</v>
      </c>
      <c r="B5" s="83"/>
      <c r="C5" s="10" t="s">
        <v>5</v>
      </c>
      <c r="D5" s="10"/>
      <c r="E5" s="10"/>
      <c r="F5" s="10"/>
      <c r="G5" s="10"/>
    </row>
    <row r="6" spans="1:8">
      <c r="A6" s="86"/>
      <c r="B6" s="86"/>
      <c r="C6" s="86"/>
      <c r="D6" s="87"/>
      <c r="E6" s="87"/>
      <c r="F6" s="87"/>
      <c r="G6" s="87"/>
    </row>
    <row r="7" spans="1:8" ht="14.25" customHeight="1">
      <c r="A7" s="88" t="s">
        <v>6</v>
      </c>
      <c r="B7" s="88"/>
      <c r="C7" s="88"/>
      <c r="D7" s="88"/>
      <c r="E7" s="88"/>
      <c r="F7" s="88"/>
      <c r="G7" s="88"/>
    </row>
    <row r="8" spans="1:8" ht="14.25" customHeight="1">
      <c r="A8" s="84" t="s">
        <v>7</v>
      </c>
      <c r="B8" s="84"/>
      <c r="C8" s="84"/>
      <c r="D8" s="84"/>
      <c r="E8" s="84"/>
      <c r="F8" s="84"/>
      <c r="G8" s="84"/>
      <c r="H8" s="12"/>
    </row>
    <row r="9" spans="1:8" ht="13.8" customHeight="1">
      <c r="A9" s="84"/>
      <c r="B9" s="84"/>
      <c r="C9" s="84"/>
      <c r="D9" s="84"/>
      <c r="E9" s="84"/>
      <c r="F9" s="84"/>
      <c r="G9" s="84"/>
    </row>
    <row r="10" spans="1:8" ht="13.2" customHeight="1">
      <c r="A10" s="13"/>
      <c r="B10" s="14" t="s">
        <v>8</v>
      </c>
      <c r="C10" s="89" t="s">
        <v>9</v>
      </c>
      <c r="D10" s="89"/>
      <c r="E10" s="89"/>
      <c r="F10" s="89"/>
      <c r="G10" s="89"/>
    </row>
    <row r="11" spans="1:8" ht="14.25" customHeight="1">
      <c r="A11" s="90" t="s">
        <v>10</v>
      </c>
      <c r="B11" s="90"/>
      <c r="C11" s="90"/>
      <c r="D11" s="90"/>
      <c r="E11" s="90"/>
      <c r="F11" s="90"/>
      <c r="G11" s="90"/>
    </row>
    <row r="12" spans="1:8" ht="7.5" customHeight="1">
      <c r="A12" s="11"/>
      <c r="B12" s="11"/>
      <c r="C12" s="11"/>
      <c r="D12" s="11"/>
      <c r="E12" s="11"/>
      <c r="F12" s="11"/>
      <c r="G12" s="11"/>
    </row>
    <row r="13" spans="1:8" ht="14.25" customHeight="1">
      <c r="A13" s="85" t="s">
        <v>11</v>
      </c>
      <c r="B13" s="85"/>
      <c r="C13" s="85"/>
      <c r="D13" s="85"/>
      <c r="E13" s="85"/>
      <c r="F13" s="85"/>
      <c r="G13" s="85"/>
    </row>
    <row r="14" spans="1:8">
      <c r="A14" s="86"/>
      <c r="B14" s="86"/>
      <c r="C14" s="86"/>
      <c r="D14" s="86"/>
      <c r="E14" s="86"/>
      <c r="F14" s="86"/>
      <c r="G14" s="86"/>
    </row>
    <row r="15" spans="1:8">
      <c r="A15" s="15"/>
      <c r="B15" s="15"/>
      <c r="C15" s="15"/>
      <c r="D15" s="16" t="s">
        <v>12</v>
      </c>
      <c r="E15" s="15"/>
      <c r="F15" s="17">
        <v>135128.34899999999</v>
      </c>
      <c r="G15" s="16" t="s">
        <v>13</v>
      </c>
    </row>
    <row r="16" spans="1:8">
      <c r="A16" s="15"/>
      <c r="B16" s="15"/>
      <c r="C16" s="15"/>
      <c r="D16" s="16" t="s">
        <v>14</v>
      </c>
      <c r="E16" s="15"/>
      <c r="F16" s="17">
        <v>29709.076000000001</v>
      </c>
      <c r="G16" s="16" t="s">
        <v>13</v>
      </c>
    </row>
    <row r="17" spans="1:8">
      <c r="A17" s="15"/>
      <c r="B17" s="15"/>
      <c r="C17" s="15"/>
      <c r="D17" s="16" t="s">
        <v>15</v>
      </c>
      <c r="E17" s="15"/>
      <c r="F17" s="18">
        <v>6.8479999999999999</v>
      </c>
      <c r="G17" s="16" t="s">
        <v>16</v>
      </c>
    </row>
    <row r="18" spans="1:8" ht="13.2" customHeight="1">
      <c r="A18" s="82" t="s">
        <v>17</v>
      </c>
      <c r="B18" s="82"/>
      <c r="C18" s="82"/>
      <c r="D18" s="82"/>
      <c r="E18" s="82"/>
      <c r="F18" s="82"/>
      <c r="G18" s="82"/>
    </row>
    <row r="19" spans="1:8" ht="6.75" customHeight="1">
      <c r="A19" s="16"/>
      <c r="B19" s="16"/>
      <c r="C19" s="16"/>
      <c r="D19" s="8"/>
      <c r="E19" s="16"/>
      <c r="F19" s="16"/>
      <c r="G19" s="16"/>
    </row>
    <row r="20" spans="1:8" ht="52.2" customHeight="1">
      <c r="A20" s="19" t="s">
        <v>18</v>
      </c>
      <c r="B20" s="20" t="s">
        <v>19</v>
      </c>
      <c r="C20" s="21" t="s">
        <v>20</v>
      </c>
      <c r="D20" s="20" t="s">
        <v>21</v>
      </c>
      <c r="E20" s="20" t="s">
        <v>22</v>
      </c>
      <c r="F20" s="20" t="s">
        <v>23</v>
      </c>
      <c r="G20" s="20" t="s">
        <v>24</v>
      </c>
    </row>
    <row r="21" spans="1:8">
      <c r="A21" s="22">
        <v>1</v>
      </c>
      <c r="B21" s="22">
        <v>2</v>
      </c>
      <c r="C21" s="23">
        <v>3</v>
      </c>
      <c r="D21" s="22">
        <v>4</v>
      </c>
      <c r="E21" s="22">
        <v>5</v>
      </c>
      <c r="F21" s="22">
        <v>6</v>
      </c>
      <c r="G21" s="22">
        <v>7</v>
      </c>
      <c r="H21" s="24"/>
    </row>
    <row r="22" spans="1:8" ht="14.25" customHeight="1">
      <c r="A22" s="25"/>
      <c r="B22" s="26"/>
      <c r="C22" s="27" t="s">
        <v>25</v>
      </c>
      <c r="D22" s="26"/>
      <c r="E22" s="28"/>
      <c r="F22" s="28"/>
      <c r="G22" s="29">
        <f>F15*1000</f>
        <v>135128349</v>
      </c>
    </row>
    <row r="23" spans="1:8" ht="14.25" customHeight="1" outlineLevel="1">
      <c r="A23" s="30"/>
      <c r="B23" s="31"/>
      <c r="C23" s="32" t="s">
        <v>26</v>
      </c>
      <c r="D23" s="33"/>
      <c r="E23" s="34"/>
      <c r="F23" s="34"/>
      <c r="G23" s="34"/>
    </row>
    <row r="24" spans="1:8" ht="14.25" customHeight="1" outlineLevel="1">
      <c r="A24" s="30"/>
      <c r="B24" s="31"/>
      <c r="C24" s="35" t="s">
        <v>27</v>
      </c>
      <c r="D24" s="31" t="s">
        <v>28</v>
      </c>
      <c r="E24" s="36"/>
      <c r="F24" s="36"/>
      <c r="G24" s="37">
        <v>17120878</v>
      </c>
    </row>
    <row r="25" spans="1:8" ht="14.25" customHeight="1" outlineLevel="1">
      <c r="A25" s="30"/>
      <c r="B25" s="31"/>
      <c r="C25" s="38" t="s">
        <v>29</v>
      </c>
      <c r="D25" s="33" t="s">
        <v>28</v>
      </c>
      <c r="E25" s="34"/>
      <c r="F25" s="34"/>
      <c r="G25" s="39">
        <v>8716949</v>
      </c>
    </row>
    <row r="26" spans="1:8" ht="14.25" customHeight="1" outlineLevel="1">
      <c r="A26" s="30"/>
      <c r="B26" s="31"/>
      <c r="C26" s="35" t="s">
        <v>30</v>
      </c>
      <c r="D26" s="31" t="s">
        <v>28</v>
      </c>
      <c r="E26" s="36"/>
      <c r="F26" s="36"/>
      <c r="G26" s="37">
        <v>52260595</v>
      </c>
    </row>
    <row r="27" spans="1:8" ht="14.25" customHeight="1" outlineLevel="1">
      <c r="A27" s="30"/>
      <c r="B27" s="31"/>
      <c r="C27" s="38" t="s">
        <v>31</v>
      </c>
      <c r="D27" s="33" t="s">
        <v>28</v>
      </c>
      <c r="E27" s="34"/>
      <c r="F27" s="34"/>
      <c r="G27" s="39">
        <v>12588198</v>
      </c>
    </row>
    <row r="28" spans="1:8" ht="14.25" customHeight="1" outlineLevel="1">
      <c r="A28" s="30"/>
      <c r="B28" s="31"/>
      <c r="C28" s="35" t="s">
        <v>32</v>
      </c>
      <c r="D28" s="31" t="s">
        <v>28</v>
      </c>
      <c r="E28" s="36"/>
      <c r="F28" s="36"/>
      <c r="G28" s="37">
        <v>65751465</v>
      </c>
    </row>
    <row r="29" spans="1:8" ht="14.25" customHeight="1" outlineLevel="1">
      <c r="A29" s="30"/>
      <c r="B29" s="31"/>
      <c r="C29" s="35" t="s">
        <v>33</v>
      </c>
      <c r="D29" s="31" t="s">
        <v>34</v>
      </c>
      <c r="E29" s="40">
        <v>6848</v>
      </c>
      <c r="F29" s="36"/>
      <c r="G29" s="36"/>
    </row>
    <row r="30" spans="1:8" ht="5.85" customHeight="1" outlineLevel="1">
      <c r="A30" s="41"/>
      <c r="B30" s="42"/>
      <c r="C30" s="42"/>
      <c r="D30" s="42"/>
      <c r="E30" s="42"/>
      <c r="F30" s="42"/>
      <c r="G30" s="43"/>
    </row>
    <row r="31" spans="1:8" ht="37.5" customHeight="1">
      <c r="A31" s="44">
        <v>1</v>
      </c>
      <c r="B31" s="45" t="s">
        <v>35</v>
      </c>
      <c r="C31" s="46" t="s">
        <v>36</v>
      </c>
      <c r="D31" s="45" t="s">
        <v>37</v>
      </c>
      <c r="E31" s="47">
        <v>9.2379999999999995</v>
      </c>
      <c r="F31" s="48">
        <v>1870443</v>
      </c>
      <c r="G31" s="48">
        <v>17279153</v>
      </c>
    </row>
    <row r="32" spans="1:8">
      <c r="A32" s="49"/>
      <c r="B32" s="50" t="s">
        <v>38</v>
      </c>
      <c r="C32" s="79"/>
      <c r="D32" s="80"/>
      <c r="E32" s="80"/>
      <c r="F32" s="80"/>
      <c r="G32" s="81"/>
    </row>
    <row r="33" spans="1:7" ht="14.25" customHeight="1" outlineLevel="1">
      <c r="A33" s="30"/>
      <c r="B33" s="31"/>
      <c r="C33" s="32" t="s">
        <v>26</v>
      </c>
      <c r="D33" s="33"/>
      <c r="E33" s="34"/>
      <c r="F33" s="34"/>
      <c r="G33" s="34"/>
    </row>
    <row r="34" spans="1:7" ht="14.25" customHeight="1" outlineLevel="1">
      <c r="A34" s="30" t="s">
        <v>39</v>
      </c>
      <c r="B34" s="31"/>
      <c r="C34" s="35" t="s">
        <v>27</v>
      </c>
      <c r="D34" s="31"/>
      <c r="E34" s="36"/>
      <c r="F34" s="40">
        <v>570810</v>
      </c>
      <c r="G34" s="37">
        <v>5273143</v>
      </c>
    </row>
    <row r="35" spans="1:7" ht="14.25" customHeight="1" outlineLevel="1">
      <c r="A35" s="30"/>
      <c r="B35" s="31"/>
      <c r="C35" s="38" t="s">
        <v>29</v>
      </c>
      <c r="D35" s="33"/>
      <c r="E35" s="34"/>
      <c r="F35" s="51">
        <v>291097</v>
      </c>
      <c r="G35" s="39">
        <v>2689154</v>
      </c>
    </row>
    <row r="36" spans="1:7" ht="37.5" customHeight="1" outlineLevel="2">
      <c r="A36" s="30" t="s">
        <v>40</v>
      </c>
      <c r="B36" s="31" t="s">
        <v>41</v>
      </c>
      <c r="C36" s="52" t="s">
        <v>42</v>
      </c>
      <c r="D36" s="31" t="s">
        <v>34</v>
      </c>
      <c r="E36" s="53">
        <v>1251.9337599999999</v>
      </c>
      <c r="F36" s="40">
        <v>4212</v>
      </c>
      <c r="G36" s="37">
        <v>5273145</v>
      </c>
    </row>
    <row r="37" spans="1:7" ht="14.25" customHeight="1" outlineLevel="1">
      <c r="A37" s="30" t="s">
        <v>43</v>
      </c>
      <c r="B37" s="31"/>
      <c r="C37" s="35" t="s">
        <v>30</v>
      </c>
      <c r="D37" s="31"/>
      <c r="E37" s="36"/>
      <c r="F37" s="37">
        <v>1299633</v>
      </c>
      <c r="G37" s="37">
        <v>12006010</v>
      </c>
    </row>
    <row r="38" spans="1:7" ht="14.25" customHeight="1" outlineLevel="1">
      <c r="A38" s="30"/>
      <c r="B38" s="31"/>
      <c r="C38" s="38" t="s">
        <v>31</v>
      </c>
      <c r="D38" s="33"/>
      <c r="E38" s="34"/>
      <c r="F38" s="51">
        <v>260154</v>
      </c>
      <c r="G38" s="39">
        <v>2403303</v>
      </c>
    </row>
    <row r="39" spans="1:7" ht="14.25" customHeight="1" outlineLevel="2">
      <c r="A39" s="30" t="s">
        <v>44</v>
      </c>
      <c r="B39" s="31" t="s">
        <v>45</v>
      </c>
      <c r="C39" s="52" t="s">
        <v>46</v>
      </c>
      <c r="D39" s="31" t="s">
        <v>47</v>
      </c>
      <c r="E39" s="54">
        <v>25.0386752</v>
      </c>
      <c r="F39" s="55">
        <v>129</v>
      </c>
      <c r="G39" s="40">
        <v>3230</v>
      </c>
    </row>
    <row r="40" spans="1:7" ht="14.25" customHeight="1" outlineLevel="2">
      <c r="A40" s="30" t="s">
        <v>48</v>
      </c>
      <c r="B40" s="31" t="s">
        <v>49</v>
      </c>
      <c r="C40" s="52" t="s">
        <v>50</v>
      </c>
      <c r="D40" s="31" t="s">
        <v>47</v>
      </c>
      <c r="E40" s="56">
        <v>14.485184</v>
      </c>
      <c r="F40" s="55">
        <v>282</v>
      </c>
      <c r="G40" s="40">
        <v>4085</v>
      </c>
    </row>
    <row r="41" spans="1:7" ht="14.25" customHeight="1" outlineLevel="2">
      <c r="A41" s="30" t="s">
        <v>51</v>
      </c>
      <c r="B41" s="31" t="s">
        <v>52</v>
      </c>
      <c r="C41" s="52" t="s">
        <v>53</v>
      </c>
      <c r="D41" s="31" t="s">
        <v>47</v>
      </c>
      <c r="E41" s="54">
        <v>33.3159232</v>
      </c>
      <c r="F41" s="40">
        <v>11978</v>
      </c>
      <c r="G41" s="40">
        <v>399058</v>
      </c>
    </row>
    <row r="42" spans="1:7" ht="14.25" customHeight="1" outlineLevel="2">
      <c r="A42" s="30"/>
      <c r="B42" s="31"/>
      <c r="C42" s="57" t="s">
        <v>54</v>
      </c>
      <c r="D42" s="33" t="s">
        <v>34</v>
      </c>
      <c r="E42" s="58">
        <v>33.3159232</v>
      </c>
      <c r="F42" s="51">
        <v>3664</v>
      </c>
      <c r="G42" s="51">
        <v>122070</v>
      </c>
    </row>
    <row r="43" spans="1:7" ht="26.25" customHeight="1" outlineLevel="2">
      <c r="A43" s="30" t="s">
        <v>55</v>
      </c>
      <c r="B43" s="31" t="s">
        <v>56</v>
      </c>
      <c r="C43" s="52" t="s">
        <v>57</v>
      </c>
      <c r="D43" s="31" t="s">
        <v>47</v>
      </c>
      <c r="E43" s="56">
        <v>509.05075199999999</v>
      </c>
      <c r="F43" s="40">
        <v>22400</v>
      </c>
      <c r="G43" s="37">
        <v>11402737</v>
      </c>
    </row>
    <row r="44" spans="1:7" ht="14.25" customHeight="1" outlineLevel="2">
      <c r="A44" s="30"/>
      <c r="B44" s="31"/>
      <c r="C44" s="57" t="s">
        <v>54</v>
      </c>
      <c r="D44" s="33" t="s">
        <v>34</v>
      </c>
      <c r="E44" s="59">
        <v>509.05075199999999</v>
      </c>
      <c r="F44" s="51">
        <v>4379</v>
      </c>
      <c r="G44" s="39">
        <v>2229133</v>
      </c>
    </row>
    <row r="45" spans="1:7" ht="25.5" customHeight="1" outlineLevel="2">
      <c r="A45" s="30" t="s">
        <v>58</v>
      </c>
      <c r="B45" s="31" t="s">
        <v>59</v>
      </c>
      <c r="C45" s="52" t="s">
        <v>60</v>
      </c>
      <c r="D45" s="31" t="s">
        <v>47</v>
      </c>
      <c r="E45" s="56">
        <v>11.898543999999999</v>
      </c>
      <c r="F45" s="40">
        <v>16548</v>
      </c>
      <c r="G45" s="40">
        <v>196897</v>
      </c>
    </row>
    <row r="46" spans="1:7" ht="14.25" customHeight="1" outlineLevel="2">
      <c r="A46" s="30"/>
      <c r="B46" s="31"/>
      <c r="C46" s="57" t="s">
        <v>54</v>
      </c>
      <c r="D46" s="33" t="s">
        <v>34</v>
      </c>
      <c r="E46" s="59">
        <v>11.898543999999999</v>
      </c>
      <c r="F46" s="51">
        <v>4379</v>
      </c>
      <c r="G46" s="51">
        <v>52104</v>
      </c>
    </row>
    <row r="47" spans="1:7" ht="5.85" customHeight="1">
      <c r="A47" s="41"/>
      <c r="B47" s="42"/>
      <c r="C47" s="42"/>
      <c r="D47" s="42"/>
      <c r="E47" s="42"/>
      <c r="F47" s="42"/>
      <c r="G47" s="43"/>
    </row>
    <row r="48" spans="1:7" ht="37.5" customHeight="1">
      <c r="A48" s="44">
        <v>2</v>
      </c>
      <c r="B48" s="45" t="s">
        <v>61</v>
      </c>
      <c r="C48" s="46" t="s">
        <v>62</v>
      </c>
      <c r="D48" s="45" t="s">
        <v>63</v>
      </c>
      <c r="E48" s="60">
        <v>69285</v>
      </c>
      <c r="F48" s="60">
        <v>2266</v>
      </c>
      <c r="G48" s="48">
        <v>156999810</v>
      </c>
    </row>
    <row r="49" spans="1:7">
      <c r="A49" s="49"/>
      <c r="B49" s="50" t="s">
        <v>38</v>
      </c>
      <c r="C49" s="79"/>
      <c r="D49" s="80"/>
      <c r="E49" s="80"/>
      <c r="F49" s="80"/>
      <c r="G49" s="81"/>
    </row>
    <row r="50" spans="1:7" ht="14.25" customHeight="1" outlineLevel="1">
      <c r="A50" s="30"/>
      <c r="B50" s="31"/>
      <c r="C50" s="32" t="s">
        <v>26</v>
      </c>
      <c r="D50" s="33"/>
      <c r="E50" s="34"/>
      <c r="F50" s="34"/>
      <c r="G50" s="34"/>
    </row>
    <row r="51" spans="1:7" ht="14.25" customHeight="1" outlineLevel="1">
      <c r="A51" s="30" t="s">
        <v>64</v>
      </c>
      <c r="B51" s="31"/>
      <c r="C51" s="35" t="s">
        <v>27</v>
      </c>
      <c r="D51" s="31"/>
      <c r="E51" s="36"/>
      <c r="F51" s="55">
        <v>171</v>
      </c>
      <c r="G51" s="37">
        <v>11847735</v>
      </c>
    </row>
    <row r="52" spans="1:7" ht="14.25" customHeight="1" outlineLevel="1">
      <c r="A52" s="30"/>
      <c r="B52" s="31"/>
      <c r="C52" s="38" t="s">
        <v>29</v>
      </c>
      <c r="D52" s="33"/>
      <c r="E52" s="34"/>
      <c r="F52" s="61">
        <v>87</v>
      </c>
      <c r="G52" s="39">
        <v>6027795</v>
      </c>
    </row>
    <row r="53" spans="1:7" ht="37.5" customHeight="1" outlineLevel="2">
      <c r="A53" s="30" t="s">
        <v>65</v>
      </c>
      <c r="B53" s="31" t="s">
        <v>66</v>
      </c>
      <c r="C53" s="52" t="s">
        <v>67</v>
      </c>
      <c r="D53" s="31" t="s">
        <v>34</v>
      </c>
      <c r="E53" s="62">
        <v>2560.7736</v>
      </c>
      <c r="F53" s="40">
        <v>4615</v>
      </c>
      <c r="G53" s="37">
        <v>11817970</v>
      </c>
    </row>
    <row r="54" spans="1:7" ht="14.25" customHeight="1" outlineLevel="1">
      <c r="A54" s="30" t="s">
        <v>68</v>
      </c>
      <c r="B54" s="31"/>
      <c r="C54" s="35" t="s">
        <v>30</v>
      </c>
      <c r="D54" s="31"/>
      <c r="E54" s="36"/>
      <c r="F54" s="55">
        <v>726</v>
      </c>
      <c r="G54" s="37">
        <v>50300910</v>
      </c>
    </row>
    <row r="55" spans="1:7" ht="14.25" customHeight="1" outlineLevel="1">
      <c r="A55" s="30"/>
      <c r="B55" s="31"/>
      <c r="C55" s="38" t="s">
        <v>31</v>
      </c>
      <c r="D55" s="33"/>
      <c r="E55" s="34"/>
      <c r="F55" s="61">
        <v>185</v>
      </c>
      <c r="G55" s="39">
        <v>12817725</v>
      </c>
    </row>
    <row r="56" spans="1:7" ht="14.25" customHeight="1" outlineLevel="2">
      <c r="A56" s="30" t="s">
        <v>69</v>
      </c>
      <c r="B56" s="31" t="s">
        <v>70</v>
      </c>
      <c r="C56" s="52" t="s">
        <v>71</v>
      </c>
      <c r="D56" s="31" t="s">
        <v>47</v>
      </c>
      <c r="E56" s="63">
        <v>822.55151999999998</v>
      </c>
      <c r="F56" s="40">
        <v>13706</v>
      </c>
      <c r="G56" s="37">
        <v>11273891</v>
      </c>
    </row>
    <row r="57" spans="1:7" ht="14.25" customHeight="1" outlineLevel="2">
      <c r="A57" s="30"/>
      <c r="B57" s="31"/>
      <c r="C57" s="57" t="s">
        <v>54</v>
      </c>
      <c r="D57" s="33" t="s">
        <v>34</v>
      </c>
      <c r="E57" s="64">
        <v>822.55151999999998</v>
      </c>
      <c r="F57" s="51">
        <v>3664</v>
      </c>
      <c r="G57" s="39">
        <v>3013829</v>
      </c>
    </row>
    <row r="58" spans="1:7" ht="14.25" customHeight="1" outlineLevel="2">
      <c r="A58" s="30" t="s">
        <v>72</v>
      </c>
      <c r="B58" s="31" t="s">
        <v>73</v>
      </c>
      <c r="C58" s="52" t="s">
        <v>74</v>
      </c>
      <c r="D58" s="31" t="s">
        <v>47</v>
      </c>
      <c r="E58" s="53">
        <v>1854.6208799999999</v>
      </c>
      <c r="F58" s="40">
        <v>17298</v>
      </c>
      <c r="G58" s="37">
        <v>32081232</v>
      </c>
    </row>
    <row r="59" spans="1:7" ht="14.25" customHeight="1" outlineLevel="2">
      <c r="A59" s="30"/>
      <c r="B59" s="31"/>
      <c r="C59" s="57" t="s">
        <v>54</v>
      </c>
      <c r="D59" s="33" t="s">
        <v>34</v>
      </c>
      <c r="E59" s="65">
        <v>1854.6208799999999</v>
      </c>
      <c r="F59" s="51">
        <v>4379</v>
      </c>
      <c r="G59" s="39">
        <v>8121385</v>
      </c>
    </row>
    <row r="60" spans="1:7" ht="14.25" customHeight="1" outlineLevel="2">
      <c r="A60" s="30" t="s">
        <v>75</v>
      </c>
      <c r="B60" s="31" t="s">
        <v>76</v>
      </c>
      <c r="C60" s="52" t="s">
        <v>77</v>
      </c>
      <c r="D60" s="31" t="s">
        <v>47</v>
      </c>
      <c r="E60" s="56">
        <v>44.231544</v>
      </c>
      <c r="F60" s="40">
        <v>14622</v>
      </c>
      <c r="G60" s="40">
        <v>646754</v>
      </c>
    </row>
    <row r="61" spans="1:7" ht="14.25" customHeight="1" outlineLevel="2">
      <c r="A61" s="30"/>
      <c r="B61" s="31"/>
      <c r="C61" s="57" t="s">
        <v>54</v>
      </c>
      <c r="D61" s="33" t="s">
        <v>34</v>
      </c>
      <c r="E61" s="59">
        <v>44.231544</v>
      </c>
      <c r="F61" s="51">
        <v>3664</v>
      </c>
      <c r="G61" s="51">
        <v>162064</v>
      </c>
    </row>
    <row r="62" spans="1:7" ht="26.25" customHeight="1" outlineLevel="2">
      <c r="A62" s="30" t="s">
        <v>78</v>
      </c>
      <c r="B62" s="31" t="s">
        <v>56</v>
      </c>
      <c r="C62" s="52" t="s">
        <v>57</v>
      </c>
      <c r="D62" s="31" t="s">
        <v>47</v>
      </c>
      <c r="E62" s="56">
        <v>27.935711999999999</v>
      </c>
      <c r="F62" s="40">
        <v>22400</v>
      </c>
      <c r="G62" s="40">
        <v>625760</v>
      </c>
    </row>
    <row r="63" spans="1:7" ht="14.25" customHeight="1" outlineLevel="2">
      <c r="A63" s="30"/>
      <c r="B63" s="31"/>
      <c r="C63" s="57" t="s">
        <v>54</v>
      </c>
      <c r="D63" s="33" t="s">
        <v>34</v>
      </c>
      <c r="E63" s="59">
        <v>27.935711999999999</v>
      </c>
      <c r="F63" s="51">
        <v>4379</v>
      </c>
      <c r="G63" s="51">
        <v>122330</v>
      </c>
    </row>
    <row r="64" spans="1:7" ht="14.25" customHeight="1" outlineLevel="2">
      <c r="A64" s="30" t="s">
        <v>79</v>
      </c>
      <c r="B64" s="31" t="s">
        <v>80</v>
      </c>
      <c r="C64" s="52" t="s">
        <v>81</v>
      </c>
      <c r="D64" s="31" t="s">
        <v>47</v>
      </c>
      <c r="E64" s="63">
        <v>201.75792000000001</v>
      </c>
      <c r="F64" s="40">
        <v>13103</v>
      </c>
      <c r="G64" s="37">
        <v>2643634</v>
      </c>
    </row>
    <row r="65" spans="1:7" ht="14.25" customHeight="1" outlineLevel="2">
      <c r="A65" s="30"/>
      <c r="B65" s="31"/>
      <c r="C65" s="57" t="s">
        <v>54</v>
      </c>
      <c r="D65" s="33" t="s">
        <v>34</v>
      </c>
      <c r="E65" s="64">
        <v>201.75792000000001</v>
      </c>
      <c r="F65" s="51">
        <v>3066</v>
      </c>
      <c r="G65" s="51">
        <v>618590</v>
      </c>
    </row>
    <row r="66" spans="1:7" ht="25.5" customHeight="1" outlineLevel="2">
      <c r="A66" s="30" t="s">
        <v>82</v>
      </c>
      <c r="B66" s="31" t="s">
        <v>59</v>
      </c>
      <c r="C66" s="52" t="s">
        <v>60</v>
      </c>
      <c r="D66" s="31" t="s">
        <v>47</v>
      </c>
      <c r="E66" s="63">
        <v>182.35812000000001</v>
      </c>
      <c r="F66" s="40">
        <v>16548</v>
      </c>
      <c r="G66" s="37">
        <v>3017662</v>
      </c>
    </row>
    <row r="67" spans="1:7" ht="14.25" customHeight="1" outlineLevel="2">
      <c r="A67" s="30"/>
      <c r="B67" s="31"/>
      <c r="C67" s="57" t="s">
        <v>54</v>
      </c>
      <c r="D67" s="33" t="s">
        <v>34</v>
      </c>
      <c r="E67" s="64">
        <v>182.35812000000001</v>
      </c>
      <c r="F67" s="51">
        <v>4379</v>
      </c>
      <c r="G67" s="51">
        <v>798546</v>
      </c>
    </row>
    <row r="68" spans="1:7" ht="14.25" customHeight="1" outlineLevel="1">
      <c r="A68" s="30" t="s">
        <v>83</v>
      </c>
      <c r="B68" s="31"/>
      <c r="C68" s="35" t="s">
        <v>32</v>
      </c>
      <c r="D68" s="31"/>
      <c r="E68" s="36"/>
      <c r="F68" s="40">
        <v>1369</v>
      </c>
      <c r="G68" s="37">
        <v>94851165</v>
      </c>
    </row>
    <row r="69" spans="1:7" ht="25.5" customHeight="1" outlineLevel="2">
      <c r="A69" s="30" t="s">
        <v>84</v>
      </c>
      <c r="B69" s="31" t="s">
        <v>85</v>
      </c>
      <c r="C69" s="52" t="s">
        <v>86</v>
      </c>
      <c r="D69" s="31" t="s">
        <v>87</v>
      </c>
      <c r="E69" s="66">
        <v>1039.2750000000001</v>
      </c>
      <c r="F69" s="40">
        <v>7209</v>
      </c>
      <c r="G69" s="37">
        <v>7492133</v>
      </c>
    </row>
    <row r="70" spans="1:7" ht="25.5" customHeight="1" outlineLevel="2">
      <c r="A70" s="30" t="s">
        <v>88</v>
      </c>
      <c r="B70" s="31" t="s">
        <v>89</v>
      </c>
      <c r="C70" s="52" t="s">
        <v>90</v>
      </c>
      <c r="D70" s="31" t="s">
        <v>87</v>
      </c>
      <c r="E70" s="66">
        <v>13094.865</v>
      </c>
      <c r="F70" s="40">
        <v>6662</v>
      </c>
      <c r="G70" s="37">
        <v>87237991</v>
      </c>
    </row>
    <row r="71" spans="1:7" ht="14.25" customHeight="1" outlineLevel="2">
      <c r="A71" s="30" t="s">
        <v>91</v>
      </c>
      <c r="B71" s="31" t="s">
        <v>92</v>
      </c>
      <c r="C71" s="52" t="s">
        <v>93</v>
      </c>
      <c r="D71" s="31" t="s">
        <v>87</v>
      </c>
      <c r="E71" s="67">
        <v>2078.5500000000002</v>
      </c>
      <c r="F71" s="55">
        <v>54</v>
      </c>
      <c r="G71" s="40">
        <v>112242</v>
      </c>
    </row>
    <row r="72" spans="1:7" ht="5.85" customHeight="1">
      <c r="A72" s="41"/>
      <c r="B72" s="42"/>
      <c r="C72" s="42"/>
      <c r="D72" s="42"/>
      <c r="E72" s="42"/>
      <c r="F72" s="42"/>
      <c r="G72" s="43"/>
    </row>
    <row r="73" spans="1:7" ht="42" customHeight="1">
      <c r="A73" s="44">
        <v>3</v>
      </c>
      <c r="B73" s="45" t="s">
        <v>94</v>
      </c>
      <c r="C73" s="46" t="s">
        <v>95</v>
      </c>
      <c r="D73" s="45" t="s">
        <v>63</v>
      </c>
      <c r="E73" s="60">
        <v>69285</v>
      </c>
      <c r="F73" s="68">
        <v>-565</v>
      </c>
      <c r="G73" s="48">
        <v>-39146025</v>
      </c>
    </row>
    <row r="74" spans="1:7">
      <c r="A74" s="49"/>
      <c r="B74" s="50" t="s">
        <v>38</v>
      </c>
      <c r="C74" s="79"/>
      <c r="D74" s="80"/>
      <c r="E74" s="80"/>
      <c r="F74" s="80"/>
      <c r="G74" s="81"/>
    </row>
    <row r="75" spans="1:7" ht="14.25" customHeight="1" outlineLevel="1">
      <c r="A75" s="30"/>
      <c r="B75" s="31"/>
      <c r="C75" s="32" t="s">
        <v>26</v>
      </c>
      <c r="D75" s="33"/>
      <c r="E75" s="34"/>
      <c r="F75" s="34"/>
      <c r="G75" s="34"/>
    </row>
    <row r="76" spans="1:7" ht="14.25" customHeight="1" outlineLevel="1">
      <c r="A76" s="30" t="s">
        <v>96</v>
      </c>
      <c r="B76" s="31"/>
      <c r="C76" s="35" t="s">
        <v>30</v>
      </c>
      <c r="D76" s="31"/>
      <c r="E76" s="36"/>
      <c r="F76" s="55">
        <v>-145</v>
      </c>
      <c r="G76" s="37">
        <v>-10046325</v>
      </c>
    </row>
    <row r="77" spans="1:7" ht="14.25" customHeight="1" outlineLevel="1">
      <c r="A77" s="30"/>
      <c r="B77" s="31"/>
      <c r="C77" s="38" t="s">
        <v>31</v>
      </c>
      <c r="D77" s="33"/>
      <c r="E77" s="34"/>
      <c r="F77" s="61">
        <v>-38</v>
      </c>
      <c r="G77" s="39">
        <v>-2632830</v>
      </c>
    </row>
    <row r="78" spans="1:7" ht="14.25" customHeight="1" outlineLevel="2">
      <c r="A78" s="30" t="s">
        <v>97</v>
      </c>
      <c r="B78" s="31" t="s">
        <v>70</v>
      </c>
      <c r="C78" s="52" t="s">
        <v>71</v>
      </c>
      <c r="D78" s="31" t="s">
        <v>47</v>
      </c>
      <c r="E78" s="63">
        <v>333.67655999999999</v>
      </c>
      <c r="F78" s="40">
        <v>13706</v>
      </c>
      <c r="G78" s="37">
        <v>4573371</v>
      </c>
    </row>
    <row r="79" spans="1:7" ht="14.25" customHeight="1" outlineLevel="2">
      <c r="A79" s="30"/>
      <c r="B79" s="31"/>
      <c r="C79" s="57" t="s">
        <v>54</v>
      </c>
      <c r="D79" s="33" t="s">
        <v>34</v>
      </c>
      <c r="E79" s="64">
        <v>333.67655999999999</v>
      </c>
      <c r="F79" s="51">
        <v>3664</v>
      </c>
      <c r="G79" s="39">
        <v>1222591</v>
      </c>
    </row>
    <row r="80" spans="1:7" ht="14.25" customHeight="1" outlineLevel="2">
      <c r="A80" s="30" t="s">
        <v>98</v>
      </c>
      <c r="B80" s="31" t="s">
        <v>73</v>
      </c>
      <c r="C80" s="52" t="s">
        <v>74</v>
      </c>
      <c r="D80" s="31" t="s">
        <v>47</v>
      </c>
      <c r="E80" s="63">
        <v>318.15672000000001</v>
      </c>
      <c r="F80" s="40">
        <v>17298</v>
      </c>
      <c r="G80" s="37">
        <v>5503475</v>
      </c>
    </row>
    <row r="81" spans="1:7" ht="14.25" customHeight="1" outlineLevel="2">
      <c r="A81" s="30"/>
      <c r="B81" s="31"/>
      <c r="C81" s="57" t="s">
        <v>54</v>
      </c>
      <c r="D81" s="33" t="s">
        <v>34</v>
      </c>
      <c r="E81" s="64">
        <v>318.15672000000001</v>
      </c>
      <c r="F81" s="51">
        <v>4379</v>
      </c>
      <c r="G81" s="39">
        <v>1393208</v>
      </c>
    </row>
    <row r="82" spans="1:7" ht="14.25" customHeight="1" outlineLevel="1">
      <c r="A82" s="30" t="s">
        <v>99</v>
      </c>
      <c r="B82" s="31"/>
      <c r="C82" s="35" t="s">
        <v>32</v>
      </c>
      <c r="D82" s="31"/>
      <c r="E82" s="36"/>
      <c r="F82" s="55">
        <v>-420</v>
      </c>
      <c r="G82" s="37">
        <v>-29099700</v>
      </c>
    </row>
    <row r="83" spans="1:7" ht="25.5" customHeight="1" outlineLevel="2">
      <c r="A83" s="30" t="s">
        <v>100</v>
      </c>
      <c r="B83" s="31" t="s">
        <v>89</v>
      </c>
      <c r="C83" s="52" t="s">
        <v>90</v>
      </c>
      <c r="D83" s="31" t="s">
        <v>87</v>
      </c>
      <c r="E83" s="66">
        <v>4364.9549999999999</v>
      </c>
      <c r="F83" s="40">
        <v>6662</v>
      </c>
      <c r="G83" s="37">
        <v>29079330</v>
      </c>
    </row>
    <row r="84" spans="1:7" ht="5.85" customHeight="1">
      <c r="A84" s="41"/>
      <c r="B84" s="42"/>
      <c r="C84" s="42"/>
      <c r="D84" s="42"/>
      <c r="E84" s="42"/>
      <c r="F84" s="42"/>
      <c r="G84" s="43"/>
    </row>
    <row r="85" spans="1:7">
      <c r="B85" s="77"/>
      <c r="C85" s="77"/>
      <c r="D85" s="77"/>
      <c r="E85" s="77"/>
      <c r="F85" s="77"/>
      <c r="G85" s="77"/>
    </row>
    <row r="86" spans="1:7">
      <c r="B86" s="77"/>
      <c r="C86" s="77"/>
      <c r="D86" s="77"/>
      <c r="E86" s="77"/>
      <c r="F86" s="77"/>
      <c r="G86" s="77"/>
    </row>
    <row r="87" spans="1:7" ht="14.25" customHeight="1">
      <c r="B87" s="78" t="s">
        <v>101</v>
      </c>
      <c r="C87" s="78"/>
      <c r="D87" s="78"/>
      <c r="E87" s="78"/>
      <c r="F87" s="69"/>
      <c r="G87" s="70"/>
    </row>
    <row r="88" spans="1:7">
      <c r="B88" s="77" t="s">
        <v>102</v>
      </c>
      <c r="C88" s="77"/>
      <c r="D88" s="77"/>
      <c r="E88" s="77"/>
      <c r="F88" s="77"/>
      <c r="G88" s="77"/>
    </row>
    <row r="89" spans="1:7">
      <c r="B89" s="77"/>
      <c r="C89" s="77"/>
      <c r="D89" s="77"/>
      <c r="E89" s="77"/>
      <c r="F89" s="77"/>
      <c r="G89" s="77"/>
    </row>
    <row r="90" spans="1:7" ht="14.25" customHeight="1">
      <c r="B90" s="78" t="s">
        <v>103</v>
      </c>
      <c r="C90" s="78"/>
      <c r="D90" s="78"/>
      <c r="E90" s="78"/>
      <c r="F90" s="69"/>
      <c r="G90" s="70"/>
    </row>
    <row r="91" spans="1:7">
      <c r="B91" s="77" t="s">
        <v>102</v>
      </c>
      <c r="C91" s="77"/>
      <c r="D91" s="77"/>
      <c r="E91" s="77"/>
      <c r="F91" s="77"/>
      <c r="G91" s="77"/>
    </row>
    <row r="92" spans="1:7">
      <c r="B92" s="77"/>
      <c r="C92" s="77"/>
      <c r="D92" s="77"/>
      <c r="E92" s="77"/>
      <c r="F92" s="77"/>
      <c r="G92" s="77"/>
    </row>
    <row r="95" spans="1:7">
      <c r="A95" s="2"/>
    </row>
  </sheetData>
  <mergeCells count="23"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  <mergeCell ref="C32:G32"/>
    <mergeCell ref="C49:G49"/>
    <mergeCell ref="C74:G74"/>
    <mergeCell ref="B85:G85"/>
    <mergeCell ref="B86:G86"/>
    <mergeCell ref="B92:G92"/>
    <mergeCell ref="B87:E87"/>
    <mergeCell ref="B88:G88"/>
    <mergeCell ref="B89:G89"/>
    <mergeCell ref="B90:E90"/>
    <mergeCell ref="B91:G9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2026.9)  Э0910267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3:H19"/>
  <sheetViews>
    <sheetView zoomScaleNormal="100" workbookViewId="0"/>
  </sheetViews>
  <sheetFormatPr defaultColWidth="9.109375" defaultRowHeight="14.4" outlineLevelRow="1"/>
  <cols>
    <col min="1" max="1" width="7.33203125" style="1" customWidth="1"/>
    <col min="2" max="2" width="19.109375" style="1" customWidth="1"/>
    <col min="3" max="3" width="53.33203125" style="1" customWidth="1"/>
    <col min="4" max="4" width="13.88671875" style="1" customWidth="1"/>
    <col min="5" max="5" width="12.44140625" style="1" customWidth="1"/>
    <col min="6" max="7" width="15" style="1" customWidth="1"/>
    <col min="8" max="8" width="10.33203125" style="1" customWidth="1"/>
  </cols>
  <sheetData>
    <row r="3" spans="1:8" ht="14.25" customHeight="1">
      <c r="A3" s="91" t="s">
        <v>104</v>
      </c>
      <c r="B3" s="91"/>
      <c r="C3" s="91"/>
      <c r="D3" s="91"/>
      <c r="E3" s="91"/>
      <c r="F3" s="91"/>
      <c r="G3" s="91"/>
    </row>
    <row r="4" spans="1:8" ht="14.25" customHeight="1">
      <c r="A4" s="91" t="s">
        <v>105</v>
      </c>
      <c r="B4" s="91"/>
      <c r="C4" s="91"/>
      <c r="D4" s="91"/>
      <c r="E4" s="91"/>
      <c r="F4" s="91"/>
      <c r="G4" s="91"/>
    </row>
    <row r="6" spans="1:8">
      <c r="A6" s="82" t="s">
        <v>17</v>
      </c>
      <c r="B6" s="82"/>
      <c r="C6" s="82"/>
      <c r="D6" s="82"/>
      <c r="E6" s="82"/>
      <c r="F6" s="82"/>
      <c r="G6" s="82"/>
    </row>
    <row r="7" spans="1:8" ht="7.5" customHeight="1"/>
    <row r="8" spans="1:8" ht="50.4" customHeight="1">
      <c r="A8" s="19" t="s">
        <v>18</v>
      </c>
      <c r="B8" s="20" t="s">
        <v>19</v>
      </c>
      <c r="C8" s="20" t="s">
        <v>106</v>
      </c>
      <c r="D8" s="20" t="s">
        <v>21</v>
      </c>
      <c r="E8" s="20" t="s">
        <v>22</v>
      </c>
      <c r="F8" s="20" t="s">
        <v>23</v>
      </c>
      <c r="G8" s="20" t="s">
        <v>24</v>
      </c>
    </row>
    <row r="9" spans="1:8">
      <c r="A9" s="22">
        <v>1</v>
      </c>
      <c r="B9" s="22">
        <v>2</v>
      </c>
      <c r="C9" s="22">
        <v>3</v>
      </c>
      <c r="D9" s="22">
        <v>4</v>
      </c>
      <c r="E9" s="22">
        <v>5</v>
      </c>
      <c r="F9" s="22">
        <v>6</v>
      </c>
      <c r="G9" s="22">
        <v>7</v>
      </c>
      <c r="H9" s="24"/>
    </row>
    <row r="10" spans="1:8">
      <c r="A10" s="92" t="s">
        <v>107</v>
      </c>
      <c r="B10" s="92"/>
      <c r="C10" s="92"/>
      <c r="D10" s="92"/>
      <c r="E10" s="92"/>
      <c r="F10" s="92"/>
      <c r="G10" s="92"/>
      <c r="H10" s="71"/>
    </row>
    <row r="11" spans="1:8" ht="27.75" customHeight="1" outlineLevel="1">
      <c r="A11" s="72">
        <v>1</v>
      </c>
      <c r="B11" s="31" t="s">
        <v>108</v>
      </c>
      <c r="C11" s="52" t="s">
        <v>90</v>
      </c>
      <c r="D11" s="31" t="s">
        <v>87</v>
      </c>
      <c r="E11" s="67">
        <v>8729.91</v>
      </c>
      <c r="F11" s="40">
        <v>6662</v>
      </c>
      <c r="G11" s="37">
        <v>58158660</v>
      </c>
      <c r="H11" s="71"/>
    </row>
    <row r="12" spans="1:8" ht="27.75" customHeight="1" outlineLevel="1">
      <c r="A12" s="72">
        <v>2</v>
      </c>
      <c r="B12" s="31" t="s">
        <v>109</v>
      </c>
      <c r="C12" s="52" t="s">
        <v>86</v>
      </c>
      <c r="D12" s="31" t="s">
        <v>87</v>
      </c>
      <c r="E12" s="66">
        <v>1039.2750000000001</v>
      </c>
      <c r="F12" s="40">
        <v>7209</v>
      </c>
      <c r="G12" s="37">
        <v>7492133</v>
      </c>
      <c r="H12" s="71"/>
    </row>
    <row r="13" spans="1:8" ht="27.75" customHeight="1" outlineLevel="1">
      <c r="A13" s="72">
        <v>3</v>
      </c>
      <c r="B13" s="31" t="s">
        <v>110</v>
      </c>
      <c r="C13" s="52" t="s">
        <v>93</v>
      </c>
      <c r="D13" s="31" t="s">
        <v>87</v>
      </c>
      <c r="E13" s="67">
        <v>2078.5500000000002</v>
      </c>
      <c r="F13" s="55">
        <v>54</v>
      </c>
      <c r="G13" s="40">
        <v>112242</v>
      </c>
      <c r="H13" s="71"/>
    </row>
    <row r="14" spans="1:8" outlineLevel="1">
      <c r="A14" s="72">
        <v>4</v>
      </c>
      <c r="B14" s="31" t="s">
        <v>111</v>
      </c>
      <c r="C14" s="52" t="s">
        <v>112</v>
      </c>
      <c r="D14" s="31" t="s">
        <v>87</v>
      </c>
      <c r="E14" s="73">
        <v>101.61799999999999</v>
      </c>
      <c r="F14" s="36"/>
      <c r="G14" s="36"/>
      <c r="H14" s="71"/>
    </row>
    <row r="15" spans="1:8">
      <c r="A15" s="25"/>
      <c r="B15" s="25"/>
      <c r="C15" s="74" t="s">
        <v>113</v>
      </c>
      <c r="D15" s="25" t="s">
        <v>28</v>
      </c>
      <c r="E15" s="75"/>
      <c r="F15" s="75"/>
      <c r="G15" s="76">
        <v>65751465</v>
      </c>
      <c r="H15" s="71"/>
    </row>
    <row r="16" spans="1:8">
      <c r="A16" s="25"/>
      <c r="B16" s="25"/>
      <c r="C16" s="74" t="s">
        <v>114</v>
      </c>
      <c r="D16" s="25" t="s">
        <v>28</v>
      </c>
      <c r="E16" s="75"/>
      <c r="F16" s="75"/>
      <c r="G16" s="76">
        <v>65751465</v>
      </c>
      <c r="H16" s="71"/>
    </row>
    <row r="18" spans="1:8">
      <c r="A18" s="71"/>
      <c r="B18" s="71"/>
      <c r="C18" s="71"/>
      <c r="D18" s="71"/>
      <c r="E18" s="71"/>
      <c r="F18" s="71"/>
      <c r="G18" s="71"/>
      <c r="H18" s="71"/>
    </row>
    <row r="19" spans="1:8">
      <c r="A19" s="2"/>
    </row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2026.9)  Э0910267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FF"/>
    <pageSetUpPr fitToPage="1"/>
  </sheetPr>
  <dimension ref="A1:F46"/>
  <sheetViews>
    <sheetView topLeftCell="A7" zoomScaleNormal="100" workbookViewId="0">
      <selection activeCell="A44" sqref="A44:XFD49"/>
    </sheetView>
  </sheetViews>
  <sheetFormatPr defaultRowHeight="13.2" outlineLevelRow="1"/>
  <cols>
    <col min="1" max="1" width="8.33203125" style="93" customWidth="1"/>
    <col min="2" max="2" width="21.33203125" style="93" customWidth="1"/>
    <col min="3" max="3" width="50.5546875" style="93" customWidth="1"/>
    <col min="4" max="4" width="19" style="93" customWidth="1"/>
    <col min="5" max="5" width="15.109375" style="93" customWidth="1"/>
    <col min="6" max="6" width="10.33203125" style="93" customWidth="1"/>
    <col min="7" max="16384" width="8.88671875" style="93"/>
  </cols>
  <sheetData>
    <row r="1" spans="1:6">
      <c r="E1" s="93" t="s">
        <v>122</v>
      </c>
    </row>
    <row r="3" spans="1:6">
      <c r="E3" s="93" t="s">
        <v>121</v>
      </c>
    </row>
    <row r="6" spans="1:6">
      <c r="A6" s="137"/>
      <c r="B6" s="137"/>
      <c r="C6" s="137"/>
      <c r="D6" s="137"/>
      <c r="E6" s="136" t="s">
        <v>120</v>
      </c>
    </row>
    <row r="7" spans="1:6" ht="6" customHeight="1">
      <c r="A7" s="135"/>
      <c r="B7" s="135"/>
      <c r="C7" s="134"/>
      <c r="D7" s="133"/>
      <c r="E7" s="133"/>
    </row>
    <row r="8" spans="1:6" ht="13.2" customHeight="1">
      <c r="A8" s="132" t="s">
        <v>2</v>
      </c>
      <c r="B8" s="132"/>
      <c r="C8" s="131" t="s">
        <v>3</v>
      </c>
      <c r="D8" s="131"/>
      <c r="E8" s="131"/>
    </row>
    <row r="9" spans="1:6" ht="7.5" customHeight="1">
      <c r="A9" s="130"/>
      <c r="B9" s="130"/>
      <c r="C9" s="130"/>
      <c r="D9" s="129"/>
      <c r="E9" s="129"/>
    </row>
    <row r="10" spans="1:6" ht="13.2" customHeight="1">
      <c r="A10" s="132" t="s">
        <v>4</v>
      </c>
      <c r="B10" s="132"/>
      <c r="C10" s="131" t="s">
        <v>5</v>
      </c>
      <c r="D10" s="131"/>
      <c r="E10" s="131"/>
    </row>
    <row r="11" spans="1:6">
      <c r="A11" s="130"/>
      <c r="B11" s="130"/>
      <c r="C11" s="130"/>
      <c r="D11" s="129"/>
      <c r="E11" s="129"/>
    </row>
    <row r="12" spans="1:6" ht="14.25" customHeight="1">
      <c r="A12" s="128"/>
      <c r="B12" s="127" t="s">
        <v>119</v>
      </c>
      <c r="C12" s="127"/>
      <c r="D12" s="127"/>
      <c r="E12" s="127"/>
    </row>
    <row r="13" spans="1:6" ht="14.25" customHeight="1">
      <c r="A13" s="126" t="s">
        <v>118</v>
      </c>
      <c r="B13" s="125" t="s">
        <v>9</v>
      </c>
      <c r="C13" s="125"/>
      <c r="D13" s="125"/>
      <c r="E13" s="125"/>
    </row>
    <row r="14" spans="1:6" ht="14.25" customHeight="1">
      <c r="A14" s="124"/>
      <c r="B14" s="124"/>
      <c r="C14" s="124"/>
      <c r="D14" s="124"/>
      <c r="E14" s="124"/>
      <c r="F14" s="123"/>
    </row>
    <row r="15" spans="1:6" ht="40.950000000000003" customHeight="1">
      <c r="A15" s="120" t="s">
        <v>117</v>
      </c>
      <c r="B15" s="122" t="s">
        <v>116</v>
      </c>
      <c r="C15" s="121"/>
      <c r="D15" s="120" t="s">
        <v>21</v>
      </c>
      <c r="E15" s="120" t="s">
        <v>22</v>
      </c>
    </row>
    <row r="16" spans="1:6">
      <c r="A16" s="117">
        <v>1</v>
      </c>
      <c r="B16" s="119">
        <v>2</v>
      </c>
      <c r="C16" s="118"/>
      <c r="D16" s="117">
        <v>3</v>
      </c>
      <c r="E16" s="117">
        <v>4</v>
      </c>
      <c r="F16" s="116"/>
    </row>
    <row r="17" spans="1:5" ht="25.5" customHeight="1">
      <c r="A17" s="109">
        <v>1</v>
      </c>
      <c r="B17" s="108" t="s">
        <v>36</v>
      </c>
      <c r="C17" s="107"/>
      <c r="D17" s="106" t="s">
        <v>37</v>
      </c>
      <c r="E17" s="115">
        <v>9.2379999999999995</v>
      </c>
    </row>
    <row r="18" spans="1:5" ht="25.5" hidden="1" customHeight="1" outlineLevel="1">
      <c r="A18" s="103"/>
      <c r="B18" s="102" t="s">
        <v>42</v>
      </c>
      <c r="C18" s="101"/>
      <c r="D18" s="100" t="s">
        <v>34</v>
      </c>
      <c r="E18" s="112">
        <v>1251.9337599999999</v>
      </c>
    </row>
    <row r="19" spans="1:5" ht="14.25" hidden="1" customHeight="1" outlineLevel="1">
      <c r="A19" s="103"/>
      <c r="B19" s="102" t="s">
        <v>46</v>
      </c>
      <c r="C19" s="101"/>
      <c r="D19" s="100" t="s">
        <v>47</v>
      </c>
      <c r="E19" s="114">
        <v>25.0386752</v>
      </c>
    </row>
    <row r="20" spans="1:5" ht="14.25" hidden="1" customHeight="1" outlineLevel="1">
      <c r="A20" s="103"/>
      <c r="B20" s="102" t="s">
        <v>50</v>
      </c>
      <c r="C20" s="101"/>
      <c r="D20" s="100" t="s">
        <v>47</v>
      </c>
      <c r="E20" s="111">
        <v>14.485184</v>
      </c>
    </row>
    <row r="21" spans="1:5" ht="14.25" hidden="1" customHeight="1" outlineLevel="1">
      <c r="A21" s="103"/>
      <c r="B21" s="102" t="s">
        <v>53</v>
      </c>
      <c r="C21" s="101"/>
      <c r="D21" s="100" t="s">
        <v>47</v>
      </c>
      <c r="E21" s="114">
        <v>33.3159232</v>
      </c>
    </row>
    <row r="22" spans="1:5" ht="25.5" hidden="1" customHeight="1" outlineLevel="1">
      <c r="A22" s="103"/>
      <c r="B22" s="102" t="s">
        <v>57</v>
      </c>
      <c r="C22" s="101"/>
      <c r="D22" s="100" t="s">
        <v>47</v>
      </c>
      <c r="E22" s="111">
        <v>509.05075199999999</v>
      </c>
    </row>
    <row r="23" spans="1:5" ht="25.5" hidden="1" customHeight="1" outlineLevel="1">
      <c r="A23" s="103"/>
      <c r="B23" s="102" t="s">
        <v>60</v>
      </c>
      <c r="C23" s="101"/>
      <c r="D23" s="100" t="s">
        <v>47</v>
      </c>
      <c r="E23" s="111">
        <v>11.898543999999999</v>
      </c>
    </row>
    <row r="24" spans="1:5" ht="37.5" customHeight="1" collapsed="1">
      <c r="A24" s="109">
        <v>2</v>
      </c>
      <c r="B24" s="108" t="s">
        <v>62</v>
      </c>
      <c r="C24" s="107"/>
      <c r="D24" s="106" t="s">
        <v>63</v>
      </c>
      <c r="E24" s="105">
        <v>69285</v>
      </c>
    </row>
    <row r="25" spans="1:5" ht="25.5" hidden="1" customHeight="1" outlineLevel="1">
      <c r="A25" s="103"/>
      <c r="B25" s="102" t="s">
        <v>67</v>
      </c>
      <c r="C25" s="101"/>
      <c r="D25" s="100" t="s">
        <v>34</v>
      </c>
      <c r="E25" s="113">
        <v>2560.7736</v>
      </c>
    </row>
    <row r="26" spans="1:5" ht="14.25" hidden="1" customHeight="1" outlineLevel="1">
      <c r="A26" s="103"/>
      <c r="B26" s="102" t="s">
        <v>71</v>
      </c>
      <c r="C26" s="101"/>
      <c r="D26" s="100" t="s">
        <v>47</v>
      </c>
      <c r="E26" s="104">
        <v>822.55151999999998</v>
      </c>
    </row>
    <row r="27" spans="1:5" ht="14.25" hidden="1" customHeight="1" outlineLevel="1">
      <c r="A27" s="103"/>
      <c r="B27" s="102" t="s">
        <v>74</v>
      </c>
      <c r="C27" s="101"/>
      <c r="D27" s="100" t="s">
        <v>47</v>
      </c>
      <c r="E27" s="112">
        <v>1854.6208799999999</v>
      </c>
    </row>
    <row r="28" spans="1:5" ht="14.25" hidden="1" customHeight="1" outlineLevel="1">
      <c r="A28" s="103"/>
      <c r="B28" s="102" t="s">
        <v>77</v>
      </c>
      <c r="C28" s="101"/>
      <c r="D28" s="100" t="s">
        <v>47</v>
      </c>
      <c r="E28" s="111">
        <v>44.231544</v>
      </c>
    </row>
    <row r="29" spans="1:5" ht="25.5" hidden="1" customHeight="1" outlineLevel="1">
      <c r="A29" s="103"/>
      <c r="B29" s="102" t="s">
        <v>57</v>
      </c>
      <c r="C29" s="101"/>
      <c r="D29" s="100" t="s">
        <v>47</v>
      </c>
      <c r="E29" s="111">
        <v>27.935711999999999</v>
      </c>
    </row>
    <row r="30" spans="1:5" ht="14.25" hidden="1" customHeight="1" outlineLevel="1">
      <c r="A30" s="103"/>
      <c r="B30" s="102" t="s">
        <v>81</v>
      </c>
      <c r="C30" s="101"/>
      <c r="D30" s="100" t="s">
        <v>47</v>
      </c>
      <c r="E30" s="104">
        <v>201.75792000000001</v>
      </c>
    </row>
    <row r="31" spans="1:5" ht="25.5" hidden="1" customHeight="1" outlineLevel="1">
      <c r="A31" s="103"/>
      <c r="B31" s="102" t="s">
        <v>60</v>
      </c>
      <c r="C31" s="101"/>
      <c r="D31" s="100" t="s">
        <v>47</v>
      </c>
      <c r="E31" s="104">
        <v>182.35812000000001</v>
      </c>
    </row>
    <row r="32" spans="1:5" ht="25.5" hidden="1" customHeight="1" outlineLevel="1">
      <c r="A32" s="103"/>
      <c r="B32" s="102" t="s">
        <v>86</v>
      </c>
      <c r="C32" s="101"/>
      <c r="D32" s="100" t="s">
        <v>87</v>
      </c>
      <c r="E32" s="99">
        <v>1039.2750000000001</v>
      </c>
    </row>
    <row r="33" spans="1:5" ht="25.5" hidden="1" customHeight="1" outlineLevel="1">
      <c r="A33" s="103"/>
      <c r="B33" s="102" t="s">
        <v>90</v>
      </c>
      <c r="C33" s="101"/>
      <c r="D33" s="100" t="s">
        <v>87</v>
      </c>
      <c r="E33" s="99">
        <v>13094.865</v>
      </c>
    </row>
    <row r="34" spans="1:5" ht="14.25" hidden="1" customHeight="1" outlineLevel="1">
      <c r="A34" s="103"/>
      <c r="B34" s="102" t="s">
        <v>93</v>
      </c>
      <c r="C34" s="101"/>
      <c r="D34" s="100" t="s">
        <v>87</v>
      </c>
      <c r="E34" s="110">
        <v>2078.5500000000002</v>
      </c>
    </row>
    <row r="35" spans="1:5" ht="25.5" customHeight="1" collapsed="1">
      <c r="A35" s="109">
        <v>3</v>
      </c>
      <c r="B35" s="108" t="s">
        <v>95</v>
      </c>
      <c r="C35" s="107"/>
      <c r="D35" s="106" t="s">
        <v>63</v>
      </c>
      <c r="E35" s="105">
        <v>69285</v>
      </c>
    </row>
    <row r="36" spans="1:5" ht="14.25" hidden="1" customHeight="1" outlineLevel="1">
      <c r="A36" s="103"/>
      <c r="B36" s="102" t="s">
        <v>71</v>
      </c>
      <c r="C36" s="101"/>
      <c r="D36" s="100" t="s">
        <v>47</v>
      </c>
      <c r="E36" s="104">
        <v>333.67655999999999</v>
      </c>
    </row>
    <row r="37" spans="1:5" ht="14.25" hidden="1" customHeight="1" outlineLevel="1">
      <c r="A37" s="103"/>
      <c r="B37" s="102" t="s">
        <v>74</v>
      </c>
      <c r="C37" s="101"/>
      <c r="D37" s="100" t="s">
        <v>47</v>
      </c>
      <c r="E37" s="104">
        <v>318.15672000000001</v>
      </c>
    </row>
    <row r="38" spans="1:5" ht="25.5" hidden="1" customHeight="1" outlineLevel="1">
      <c r="A38" s="103"/>
      <c r="B38" s="102" t="s">
        <v>90</v>
      </c>
      <c r="C38" s="101"/>
      <c r="D38" s="100" t="s">
        <v>87</v>
      </c>
      <c r="E38" s="99">
        <v>4364.9549999999999</v>
      </c>
    </row>
    <row r="39" spans="1:5" collapsed="1">
      <c r="B39" s="95"/>
      <c r="C39" s="95"/>
      <c r="D39" s="95"/>
      <c r="E39" s="95"/>
    </row>
    <row r="40" spans="1:5">
      <c r="B40" s="95"/>
      <c r="C40" s="95"/>
      <c r="D40" s="95"/>
      <c r="E40" s="95"/>
    </row>
    <row r="41" spans="1:5" ht="14.25" customHeight="1">
      <c r="B41" s="98" t="s">
        <v>115</v>
      </c>
      <c r="C41" s="98"/>
      <c r="D41" s="97"/>
      <c r="E41" s="96"/>
    </row>
    <row r="42" spans="1:5">
      <c r="B42" s="95" t="s">
        <v>102</v>
      </c>
      <c r="C42" s="95"/>
      <c r="D42" s="95"/>
      <c r="E42" s="95"/>
    </row>
    <row r="43" spans="1:5">
      <c r="B43" s="95"/>
      <c r="C43" s="95"/>
      <c r="D43" s="95"/>
      <c r="E43" s="95"/>
    </row>
    <row r="46" spans="1:5">
      <c r="A46" s="94"/>
    </row>
  </sheetData>
  <mergeCells count="36">
    <mergeCell ref="B39:E39"/>
    <mergeCell ref="B33:C33"/>
    <mergeCell ref="B34:C34"/>
    <mergeCell ref="B40:E40"/>
    <mergeCell ref="B41:C41"/>
    <mergeCell ref="B42:E42"/>
    <mergeCell ref="B43:E43"/>
    <mergeCell ref="B35:C35"/>
    <mergeCell ref="B36:C36"/>
    <mergeCell ref="B37:C37"/>
    <mergeCell ref="B38:C38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20:C20"/>
    <mergeCell ref="A14:E14"/>
    <mergeCell ref="A8:B8"/>
    <mergeCell ref="A11:E11"/>
    <mergeCell ref="A9:E9"/>
    <mergeCell ref="A10:B10"/>
    <mergeCell ref="B12:E12"/>
    <mergeCell ref="B13:E13"/>
  </mergeCells>
  <pageMargins left="0.39370078739999997" right="0.31496062990000001" top="0.70866141729999998" bottom="0.39370078739999997" header="0.23622047239999999" footer="0.23622047239999999"/>
  <pageSetup paperSize="9" scale="92" fitToHeight="1000" orientation="landscape" useFirstPageNumber="1" horizontalDpi="300" verticalDpi="300"/>
  <headerFooter>
    <oddHeader>&amp;L&amp;"Arial,обычный"&amp;8Программный комплекс АВС (редакция 2026.9)  Э0910267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06-2026 (3)</vt:lpstr>
      <vt:lpstr>Э0910266 Форма 4</vt:lpstr>
      <vt:lpstr>Э0910266 Приложение Г</vt:lpstr>
      <vt:lpstr>091026</vt:lpstr>
      <vt:lpstr>'06-2026 (3)'!Заголовки_для_печати</vt:lpstr>
      <vt:lpstr>'091026'!Заголовки_для_печати</vt:lpstr>
      <vt:lpstr>'Э0910266 Приложение Г'!Заголовки_для_печати</vt:lpstr>
      <vt:lpstr>'Э0910266 Форма 4'!Заголовки_для_печати</vt:lpstr>
      <vt:lpstr>'06-2026 (3)'!Область_печати</vt:lpstr>
      <vt:lpstr>'091026'!Область_печати</vt:lpstr>
      <vt:lpstr>'Э0910266 Приложение Г'!Область_печати</vt:lpstr>
      <vt:lpstr>'Э0910266 Форма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2026-10-13T12:09:26Z</dcterms:created>
  <dcterms:modified xsi:type="dcterms:W3CDTF">2026-10-13T12:13:47Z</dcterms:modified>
</cp:coreProperties>
</file>