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:\2026г\ОШ6Сарань\Ремонт стен\"/>
    </mc:Choice>
  </mc:AlternateContent>
  <xr:revisionPtr revIDLastSave="0" documentId="13_ncr:1_{CA0CDF85-1F71-4CAE-AF40-40678B2A85FA}" xr6:coauthVersionLast="47" xr6:coauthVersionMax="47" xr10:uidLastSave="{00000000-0000-0000-0000-000000000000}"/>
  <bookViews>
    <workbookView xWindow="-120" yWindow="-120" windowWidth="24240" windowHeight="13020" activeTab="1" xr2:uid="{00000000-000D-0000-FFFF-FFFF00000000}"/>
  </bookViews>
  <sheets>
    <sheet name="..._ССР" sheetId="4" r:id="rId1"/>
    <sheet name="01-02-00-01" sheetId="1" r:id="rId2"/>
    <sheet name="ведомость" sheetId="2" r:id="rId3"/>
    <sheet name="01-02-00-01 (2)" sheetId="3" r:id="rId4"/>
  </sheets>
  <definedNames>
    <definedName name="_xlnm.Print_Titles" localSheetId="1">'01-02-00-01'!$21:$21</definedName>
    <definedName name="_xlnm.Print_Titles" localSheetId="3">'01-02-00-01 (2)'!$11:$11</definedName>
    <definedName name="_xlnm.Print_Titles" localSheetId="2">ведомость!$9:$9</definedName>
    <definedName name="_xlnm.Print_Area" localSheetId="1">'01-02-00-01'!$A:$G</definedName>
    <definedName name="_xlnm.Print_Area" localSheetId="3">'01-02-00-01 (2)'!$A:$E</definedName>
    <definedName name="_xlnm.Print_Area" localSheetId="2">ведомость!$A:$G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1" i="4" l="1"/>
  <c r="D22" i="4"/>
  <c r="G22" i="4" s="1"/>
  <c r="D23" i="4" l="1"/>
  <c r="D26" i="4" l="1"/>
  <c r="G23" i="4"/>
  <c r="G26" i="4" l="1"/>
  <c r="D27" i="4"/>
  <c r="G27" i="4" l="1"/>
  <c r="D28" i="4"/>
  <c r="G28" i="4" l="1"/>
  <c r="D29" i="4"/>
  <c r="G29" i="4" s="1"/>
  <c r="D30" i="4"/>
  <c r="D33" i="4" l="1"/>
  <c r="G30" i="4"/>
  <c r="G33" i="4" l="1"/>
  <c r="G32" i="4" s="1"/>
  <c r="F35" i="4" s="1"/>
  <c r="D32" i="4"/>
  <c r="D37" i="4" s="1"/>
  <c r="F36" i="4" l="1"/>
  <c r="G35" i="4"/>
  <c r="G36" i="4" l="1"/>
  <c r="F37" i="4"/>
  <c r="F8" i="4" l="1"/>
  <c r="G37" i="4"/>
  <c r="F6" i="4" s="1"/>
</calcChain>
</file>

<file path=xl/sharedStrings.xml><?xml version="1.0" encoding="utf-8"?>
<sst xmlns="http://schemas.openxmlformats.org/spreadsheetml/2006/main" count="405" uniqueCount="196">
  <si>
    <t xml:space="preserve">на </t>
  </si>
  <si>
    <t xml:space="preserve"> тыс. теңге</t>
  </si>
  <si>
    <t xml:space="preserve"> тыс. чел.-ч</t>
  </si>
  <si>
    <t>Стоимость единицы измерения, 
теңге</t>
  </si>
  <si>
    <t>Общая стоимость, 
теңге</t>
  </si>
  <si>
    <r>
      <rPr>
        <b/>
        <sz val="10"/>
        <rFont val="Times New Roman"/>
        <family val="1"/>
        <charset val="204"/>
      </rPr>
      <t>1212-0104-0504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8.05-01-2022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808080"/>
        <rFont val="Times New Roman"/>
        <family val="1"/>
        <charset val="204"/>
      </rPr>
      <t>прим.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</si>
  <si>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1211-0101-0201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8.05-01-2022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</si>
  <si>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1212-0102-0701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8.05-01-2022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</si>
  <si>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1115-0202-0901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</si>
  <si>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1212-0102-0701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8.05-01-2022</t>
    </r>
    <r>
      <rPr>
        <sz val="10"/>
        <rFont val="Times New Roman"/>
        <family val="1"/>
        <charset val="204"/>
      </rPr>
      <t/>
    </r>
  </si>
  <si>
    <r>
      <t>232-503-0103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</si>
  <si>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236-101-0102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</si>
  <si>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212-402-0105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</si>
  <si>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236-101-0116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</si>
  <si>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217-603-0103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</si>
  <si>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217-603-0104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</si>
  <si>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261-107-0831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</si>
  <si>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t>НДЦС РК 8.01-08-2022</t>
  </si>
  <si>
    <t>Форма 4*</t>
  </si>
  <si>
    <t>Наименование стройки</t>
  </si>
  <si>
    <t>Карагандинская область, г.Сарань, 1 мкрн. дом 26. КГУ "Общеобразовательная школа №6 отдела образования города Сарани управления образования Карагандинской области"</t>
  </si>
  <si>
    <t>Наименование объекта</t>
  </si>
  <si>
    <t>КГУ Общеобразовательная школа №6 отдела образования города Сарани управления образования Карагандинской области" Текущий ремонт.Текущий ремонт и подготовка стен.</t>
  </si>
  <si>
    <t>Локальная смета № 01-02-00-01</t>
  </si>
  <si>
    <t>(Локальный сметный расчет)</t>
  </si>
  <si>
    <t>Текущий ремонт и подготовка стен .</t>
  </si>
  <si>
    <t>(наименование работ и затрат)</t>
  </si>
  <si>
    <t>Основание: Дефектная ведомость</t>
  </si>
  <si>
    <t>Сметная стоимость</t>
  </si>
  <si>
    <t>Средства на оплату труда</t>
  </si>
  <si>
    <t>Нормативная трудоемкость</t>
  </si>
  <si>
    <t>Составлен(а) В текущих ценах на август 2026г.</t>
  </si>
  <si>
    <t>Номер по порядку</t>
  </si>
  <si>
    <t>Обоснование</t>
  </si>
  <si>
    <t>Наименование работ и затрат</t>
  </si>
  <si>
    <t>Единица измерения</t>
  </si>
  <si>
    <t>Количество</t>
  </si>
  <si>
    <t>ВСЕГО по смете:</t>
  </si>
  <si>
    <t>из них:</t>
  </si>
  <si>
    <t>затраты на труд рабочих</t>
  </si>
  <si>
    <t>теңге</t>
  </si>
  <si>
    <t>в том числе оплата труда рабочих</t>
  </si>
  <si>
    <t>машины и механизмы</t>
  </si>
  <si>
    <t>в том числе оплата труда машинистов</t>
  </si>
  <si>
    <t>материалы, изделия и конструкции</t>
  </si>
  <si>
    <t>нормативная трудоемкость</t>
  </si>
  <si>
    <t>чел.-ч</t>
  </si>
  <si>
    <t>Стены . Очистка вручную от краски и шпатлевки с земли и лесов</t>
  </si>
  <si>
    <t>м²</t>
  </si>
  <si>
    <t>1.1</t>
  </si>
  <si>
    <t>1.1.1</t>
  </si>
  <si>
    <t>009-0120</t>
  </si>
  <si>
    <t>Затраты труда рабочих (средний разряд работы 2). Работы по ремонту зданий и сооружений</t>
  </si>
  <si>
    <t>Штукатурка внутренних стен по камню и бетону. Ремонт известковым раствором при площади отдельных мест до 1 м². Толщина слоя до 20 мм</t>
  </si>
  <si>
    <t>2.1</t>
  </si>
  <si>
    <t>2.1.1</t>
  </si>
  <si>
    <t>009-0133</t>
  </si>
  <si>
    <t>Затраты труда рабочих (средний разряд работы 3,3). Работы по ремонту зданий и сооружений</t>
  </si>
  <si>
    <t>2.2</t>
  </si>
  <si>
    <t>2.2.1</t>
  </si>
  <si>
    <t>314-504-0501</t>
  </si>
  <si>
    <t>Подъемники мачтовые высотой подъема 50 м</t>
  </si>
  <si>
    <t>маш.-ч</t>
  </si>
  <si>
    <t>в т.ч. затраты труда машинистов, экипаж 1</t>
  </si>
  <si>
    <t>2.3</t>
  </si>
  <si>
    <t>2.3.1</t>
  </si>
  <si>
    <t>212-402-0105</t>
  </si>
  <si>
    <t>Раствор отделочный ГОСТ 28013-2023 тяжелый известковый 1:2,5</t>
  </si>
  <si>
    <t>м³</t>
  </si>
  <si>
    <t>2.3.2</t>
  </si>
  <si>
    <t>217-603-0104</t>
  </si>
  <si>
    <t>Вода техническая</t>
  </si>
  <si>
    <t>2.3.3</t>
  </si>
  <si>
    <t>261-107-0831</t>
  </si>
  <si>
    <t>Мусор строительный</t>
  </si>
  <si>
    <t>т</t>
  </si>
  <si>
    <t>Стены.Подготовка поверхностей .Огрунтовка</t>
  </si>
  <si>
    <t>3.1</t>
  </si>
  <si>
    <t>3.1.1</t>
  </si>
  <si>
    <t>009-0131</t>
  </si>
  <si>
    <t>Затраты труда рабочих (средний разряд работы 3,1). Работы по ремонту зданий и сооружений</t>
  </si>
  <si>
    <t>3.2</t>
  </si>
  <si>
    <t>3.2.1</t>
  </si>
  <si>
    <t>315-102-0201</t>
  </si>
  <si>
    <t>Компрессоры передвижные с электродвигателем давлением 600 кПа (6 атм), производительность 0,5 м³/мин</t>
  </si>
  <si>
    <t>3.2.2</t>
  </si>
  <si>
    <t>314-502-0301</t>
  </si>
  <si>
    <t>Лебедки электрические тяговым усилием до 5,79 кН (0,59 т)</t>
  </si>
  <si>
    <t>3.2.3</t>
  </si>
  <si>
    <t>331-101-0101</t>
  </si>
  <si>
    <t>Автомобили бортовые грузоподъёмностью до 5 т</t>
  </si>
  <si>
    <t>3.2.4</t>
  </si>
  <si>
    <t>313-402-0201</t>
  </si>
  <si>
    <t>Агрегаты окрасочные с пневматическим распылением</t>
  </si>
  <si>
    <t>3.3</t>
  </si>
  <si>
    <t>3.3.1</t>
  </si>
  <si>
    <t>236-101-0102</t>
  </si>
  <si>
    <t>Грунтовка адгезионная (бетон-контакт) для гипсовых штукатурок СТ РК ГОСТ Р 51693-2003</t>
  </si>
  <si>
    <t>кг</t>
  </si>
  <si>
    <t>Оштукатуривание(шпатлевка) поверхности стены внутри помещения раствором из сухой смеси на гипсовой основе, толщина до 10 мм</t>
  </si>
  <si>
    <t>м² оштукатуриваемой поверхности</t>
  </si>
  <si>
    <t>4.1</t>
  </si>
  <si>
    <t>4.1.1</t>
  </si>
  <si>
    <t>003-0134</t>
  </si>
  <si>
    <t>Затраты труда рабочих (средний разряд работы 3,4). Работы отделочные и изоляционные</t>
  </si>
  <si>
    <t>4.2</t>
  </si>
  <si>
    <t>4.2.1</t>
  </si>
  <si>
    <t>4.2.2</t>
  </si>
  <si>
    <t>314-102-0101</t>
  </si>
  <si>
    <t>Краны на автомобильном ходу максимальной грузоподъёмностью 10 т</t>
  </si>
  <si>
    <t>4.2.3</t>
  </si>
  <si>
    <t>4.2.4</t>
  </si>
  <si>
    <t>313-401-0301</t>
  </si>
  <si>
    <t>Смесители проточные передвижные для сухих смесей, 25-80 л/мин</t>
  </si>
  <si>
    <t>4.3</t>
  </si>
  <si>
    <t>4.3.1</t>
  </si>
  <si>
    <t>217-603-0103</t>
  </si>
  <si>
    <t>Вода питьевая ГОСТ 2874-82</t>
  </si>
  <si>
    <t>4.3.2</t>
  </si>
  <si>
    <t>236-101-0116</t>
  </si>
  <si>
    <t>Грунтовка водно-дисперсионная акриловая глубокого проникновения для внутренних и наружных работ СТ РК ГОСТ Р 52020-2007</t>
  </si>
  <si>
    <t>4.3.3</t>
  </si>
  <si>
    <t>232-503-0103</t>
  </si>
  <si>
    <t>Смесь сухая - гипсовая штукатурка СТ РК 1168-2006</t>
  </si>
  <si>
    <t>Стены.Подготовка поверхностей.Огрунтовка (Повторная)</t>
  </si>
  <si>
    <t>5.1</t>
  </si>
  <si>
    <t>5.1.1</t>
  </si>
  <si>
    <t>5.2</t>
  </si>
  <si>
    <t>5.2.1</t>
  </si>
  <si>
    <t>5.2.2</t>
  </si>
  <si>
    <t>5.2.3</t>
  </si>
  <si>
    <t>5.2.4</t>
  </si>
  <si>
    <t>5.3</t>
  </si>
  <si>
    <t>5.3.1</t>
  </si>
  <si>
    <t>Составил</t>
  </si>
  <si>
    <t>(должность, подпись, расшифровка подписи)</t>
  </si>
  <si>
    <t>Проверил</t>
  </si>
  <si>
    <t>Ведомость материальных ресурсов и оборудования</t>
  </si>
  <si>
    <t>к локальной смете № 01-02-00-01</t>
  </si>
  <si>
    <t>Наименование ресурса</t>
  </si>
  <si>
    <t>I. Материалы</t>
  </si>
  <si>
    <t>Итого материальные ресурсы</t>
  </si>
  <si>
    <t>Всего по ведомости:</t>
  </si>
  <si>
    <t>Главный инженер проекта</t>
  </si>
  <si>
    <t>Наименование работ</t>
  </si>
  <si>
    <t>№ п/п</t>
  </si>
  <si>
    <t>на</t>
  </si>
  <si>
    <t>ДЕФЕКТНАЯ ВЕДОМОСТЬ</t>
  </si>
  <si>
    <t>Д0 АВС</t>
  </si>
  <si>
    <t>--</t>
  </si>
  <si>
    <t>ИТОГО ПО СВОДНОМУ СМЕТНОМУ РАСЧЕТУ СТОИМОСТИ СТРОИТЕЛЬСТВА</t>
  </si>
  <si>
    <t>Итого налог на добавленную стоимость</t>
  </si>
  <si>
    <t>НДС на II квартал 2026 г. - 16%</t>
  </si>
  <si>
    <t>Налоговый кодекс РК</t>
  </si>
  <si>
    <t>4</t>
  </si>
  <si>
    <t>- в том числе затраты по части III</t>
  </si>
  <si>
    <t>- в том числе затраты по части II</t>
  </si>
  <si>
    <t>II квартал 2026 г. - затраты по частям II и III:</t>
  </si>
  <si>
    <t>Расчет налога на добавленную стоимость</t>
  </si>
  <si>
    <t>Итого по части II в сметных ценах:</t>
  </si>
  <si>
    <t>Сметная прибыль 5%</t>
  </si>
  <si>
    <t>НДЦС РК 8.01-08-2022 пункт 8.2.65.2</t>
  </si>
  <si>
    <t>ИТОГО ПО ГЛАВАМ 1-8</t>
  </si>
  <si>
    <t>Итого по главе 8</t>
  </si>
  <si>
    <t>Затраты на организацию и управление строительно-монтажными работами по стройке в целом (общеплощадочные затраты) - 6,3%</t>
  </si>
  <si>
    <t>НДЦС РК 8.01-08-2022, приложение А, пункт 8.1</t>
  </si>
  <si>
    <t>Глава 8. Затраты на организацию и управление строительством</t>
  </si>
  <si>
    <t>ИТОГО ПО ГЛАВАМ 1-7</t>
  </si>
  <si>
    <t>Всего по главе</t>
  </si>
  <si>
    <t>екущий ремонт и подготовка стен.</t>
  </si>
  <si>
    <t>01-02-00-01</t>
  </si>
  <si>
    <t>Глава 2. Основные объекты строительства</t>
  </si>
  <si>
    <t>Прочих работ и затрат</t>
  </si>
  <si>
    <t>Оборудования, мебели и инвентаря</t>
  </si>
  <si>
    <t>Строительно-монтажных работ</t>
  </si>
  <si>
    <t>Общая сметная стоимость, 
тыс. тенге</t>
  </si>
  <si>
    <t>Сметная стоимость, тыс. тенге</t>
  </si>
  <si>
    <t>Наименование частей, глав, объектов, работ и затрат</t>
  </si>
  <si>
    <t>Номера смет и расчетов, иные документы</t>
  </si>
  <si>
    <t>Номер
по
порядку</t>
  </si>
  <si>
    <t>в ценах июль 2026 г.</t>
  </si>
  <si>
    <t>(наименование стройки)</t>
  </si>
  <si>
    <t>Карагандинская область, г.Сарань, 1 мкрн. дом 26. КГУ "Общеобразовательная школа №6 отдела образования города Сарани управления образования Карагандинской области"екущий ремонт и подготовка стен.</t>
  </si>
  <si>
    <t>СВОДНЫЙ СМЕТНЫЙ РАСЧЕТ СТОИМОСТИ СТРОИТЕЛЬСТВА</t>
  </si>
  <si>
    <t>" 01 " Январь 2000 г.</t>
  </si>
  <si>
    <t>(ссылка на документ об утверждении)</t>
  </si>
  <si>
    <t>тыс.тнг.</t>
  </si>
  <si>
    <t>налог на добавленную стоимость</t>
  </si>
  <si>
    <t>в том числе:</t>
  </si>
  <si>
    <t>общая сметная стоимость по Сводному сметному расчету</t>
  </si>
  <si>
    <t>Утверждена</t>
  </si>
  <si>
    <t xml:space="preserve">(наименование организации) </t>
  </si>
  <si>
    <t>КГУ "Общеобразовательная школа №6 отдела образования города Сарани управления образования Карагандинской области"</t>
  </si>
  <si>
    <t>Заказчик</t>
  </si>
  <si>
    <t>Наименование инвестиционного проекта</t>
  </si>
  <si>
    <t xml:space="preserve">Форма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</si>
</sst>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##0.###"/>
    <numFmt numFmtId="165" formatCode="##0"/>
    <numFmt numFmtId="166" formatCode="#\ ##0"/>
    <numFmt numFmtId="167" formatCode="##0.##"/>
    <numFmt numFmtId="168" formatCode="##0.#######"/>
    <numFmt numFmtId="169" formatCode="##0.######"/>
    <numFmt numFmtId="170" formatCode="##0.####"/>
    <numFmt numFmtId="171" formatCode="##0.#####"/>
    <numFmt numFmtId="172" formatCode="#,##0.0##"/>
    <numFmt numFmtId="173" formatCode="#,##0.0######"/>
  </numFmts>
  <fonts count="32" x14ac:knownFonts="1">
    <font>
      <sz val="10"/>
      <color rgb="FF000000"/>
      <name val="Arial"/>
      <charset val="1"/>
    </font>
    <font>
      <sz val="10"/>
      <color rgb="FF000000"/>
      <name val="Times New Roman"/>
      <family val="1"/>
      <charset val="204"/>
    </font>
    <font>
      <sz val="10"/>
      <color rgb="FFFFFFFF"/>
      <name val="Times New Roman"/>
      <family val="1"/>
      <charset val="204"/>
    </font>
    <font>
      <b/>
      <sz val="10"/>
      <color rgb="FFFFFFFF"/>
      <name val="Times New Roman"/>
      <family val="1"/>
      <charset val="204"/>
    </font>
    <font>
      <sz val="10"/>
      <color rgb="FF262626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595959"/>
      <name val="Times New Roman"/>
      <family val="1"/>
      <charset val="204"/>
    </font>
    <font>
      <i/>
      <sz val="10"/>
      <color rgb="FF80808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8"/>
      <color rgb="FF595959"/>
      <name val="Times New Roman"/>
      <family val="1"/>
      <charset val="204"/>
    </font>
    <font>
      <sz val="8"/>
      <color rgb="FF939393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i/>
      <sz val="9"/>
      <color rgb="FF808080"/>
      <name val="Times New Roman"/>
      <family val="1"/>
      <charset val="204"/>
    </font>
    <font>
      <i/>
      <sz val="10"/>
      <color rgb="FF7F7F7F"/>
      <name val="Times New Roman"/>
      <family val="1"/>
      <charset val="204"/>
    </font>
    <font>
      <b/>
      <u/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9"/>
      <color rgb="FF7F7F7F"/>
      <name val="Times New Roman"/>
      <family val="1"/>
      <charset val="204"/>
    </font>
    <font>
      <sz val="10"/>
      <name val="Times New Roman Cyr"/>
      <family val="1"/>
      <charset val="204"/>
    </font>
    <font>
      <sz val="12"/>
      <name val="Times New Roman Cyr"/>
      <family val="1"/>
      <charset val="204"/>
    </font>
    <font>
      <b/>
      <sz val="10"/>
      <name val="Times New Roman Cyr"/>
      <family val="1"/>
      <charset val="204"/>
    </font>
    <font>
      <b/>
      <u/>
      <sz val="12"/>
      <name val="Times New Roman Cyr"/>
      <family val="1"/>
      <charset val="204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i/>
      <sz val="8"/>
      <name val="Arial"/>
      <family val="2"/>
      <charset val="204"/>
    </font>
    <font>
      <b/>
      <sz val="12"/>
      <name val="Times New Roman Cyr"/>
      <family val="1"/>
      <charset val="204"/>
    </font>
    <font>
      <sz val="10"/>
      <color rgb="FFFFFFFF"/>
      <name val="Times New Roman Cyr"/>
      <family val="1"/>
      <charset val="204"/>
    </font>
    <font>
      <sz val="10"/>
      <color rgb="FF808080"/>
      <name val="Times New Roman Cyr"/>
      <family val="1"/>
      <charset val="204"/>
    </font>
  </fonts>
  <fills count="7">
    <fill>
      <patternFill patternType="none"/>
    </fill>
    <fill>
      <patternFill patternType="gray125"/>
    </fill>
    <fill>
      <patternFill patternType="none"/>
    </fill>
    <fill>
      <patternFill patternType="solid">
        <fgColor rgb="FFEEF9FE"/>
        <bgColor rgb="FF400000"/>
      </patternFill>
    </fill>
    <fill>
      <patternFill patternType="solid">
        <fgColor rgb="FFFFFFE7"/>
        <bgColor rgb="FF400000"/>
      </patternFill>
    </fill>
    <fill>
      <patternFill patternType="solid">
        <fgColor rgb="FFE8FAEB"/>
        <bgColor rgb="FF400000"/>
      </patternFill>
    </fill>
    <fill>
      <patternFill patternType="solid">
        <fgColor rgb="FFCCFFFF"/>
        <bgColor rgb="FFCCFFFF"/>
      </patternFill>
    </fill>
  </fills>
  <borders count="3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thin">
        <color rgb="FFC0C0C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rgb="FFC0C0C0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rgb="FFC0C0C0"/>
      </right>
      <top/>
      <bottom style="hair">
        <color rgb="FFC0C0C0"/>
      </bottom>
      <diagonal/>
    </border>
    <border>
      <left style="hair">
        <color rgb="FFC0C0C0"/>
      </left>
      <right style="hair">
        <color rgb="FFC0C0C0"/>
      </right>
      <top/>
      <bottom style="hair">
        <color rgb="FFC0C0C0"/>
      </bottom>
      <diagonal/>
    </border>
    <border>
      <left/>
      <right style="hair">
        <color rgb="FFC0C0C0"/>
      </right>
      <top style="hair">
        <color rgb="FFC0C0C0"/>
      </top>
      <bottom style="hair">
        <color rgb="FFC0C0C0"/>
      </bottom>
      <diagonal/>
    </border>
    <border>
      <left/>
      <right/>
      <top style="hair">
        <color rgb="FFC0C0C0"/>
      </top>
      <bottom style="hair">
        <color rgb="FFC0C0C0"/>
      </bottom>
      <diagonal/>
    </border>
    <border>
      <left style="hair">
        <color rgb="FFC0C0C0"/>
      </left>
      <right/>
      <top style="hair">
        <color rgb="FFC0C0C0"/>
      </top>
      <bottom style="hair">
        <color rgb="FFC0C0C0"/>
      </bottom>
      <diagonal/>
    </border>
    <border>
      <left/>
      <right/>
      <top style="thin">
        <color rgb="FF000000"/>
      </top>
      <bottom style="hair">
        <color rgb="FFC0C0C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hair">
        <color rgb="FFC0C0C0"/>
      </top>
      <bottom/>
      <diagonal/>
    </border>
    <border>
      <left/>
      <right/>
      <top/>
      <bottom style="hair">
        <color rgb="FFC0C0C0"/>
      </bottom>
      <diagonal/>
    </border>
  </borders>
  <cellStyleXfs count="3">
    <xf numFmtId="0" fontId="0" fillId="0" borderId="0"/>
    <xf numFmtId="0" fontId="17" fillId="2" borderId="0"/>
    <xf numFmtId="0" fontId="22" fillId="2" borderId="0"/>
  </cellStyleXfs>
  <cellXfs count="182">
    <xf numFmtId="0" fontId="0" fillId="0" borderId="0" xfId="0"/>
    <xf numFmtId="0" fontId="1" fillId="2" borderId="0" xfId="0" applyFont="1" applyBorder="1" applyAlignment="1" applyProtection="1">
      <alignment vertical="top"/>
      <protection locked="0" hidden="1"/>
    </xf>
    <xf numFmtId="0" fontId="1" fillId="2" borderId="0" xfId="0" applyFont="1" applyBorder="1" applyProtection="1">
      <protection locked="0" hidden="1"/>
    </xf>
    <xf numFmtId="0" fontId="2" fillId="2" borderId="0" xfId="0" applyFont="1" applyBorder="1" applyAlignment="1" applyProtection="1">
      <alignment vertical="top"/>
      <protection locked="0" hidden="1"/>
    </xf>
    <xf numFmtId="0" fontId="3" fillId="2" borderId="0" xfId="0" applyFont="1" applyBorder="1" applyAlignment="1" applyProtection="1">
      <alignment vertical="top" wrapText="1"/>
      <protection locked="0" hidden="1"/>
    </xf>
    <xf numFmtId="0" fontId="1" fillId="2" borderId="0" xfId="0" applyFont="1" applyBorder="1" applyAlignment="1" applyProtection="1">
      <alignment horizontal="right" vertical="top"/>
      <protection locked="0" hidden="1"/>
    </xf>
    <xf numFmtId="0" fontId="1" fillId="2" borderId="0" xfId="0" applyFont="1" applyBorder="1" applyAlignment="1" applyProtection="1">
      <alignment horizontal="left" vertical="top"/>
      <protection locked="0" hidden="1"/>
    </xf>
    <xf numFmtId="0" fontId="1" fillId="2" borderId="0" xfId="0" applyFont="1" applyBorder="1" applyAlignment="1" applyProtection="1">
      <alignment vertical="center"/>
      <protection locked="0" hidden="1"/>
    </xf>
    <xf numFmtId="0" fontId="1" fillId="2" borderId="2" xfId="0" applyFont="1" applyBorder="1" applyAlignment="1" applyProtection="1">
      <alignment horizontal="center" vertical="center"/>
      <protection locked="0" hidden="1"/>
    </xf>
    <xf numFmtId="0" fontId="1" fillId="2" borderId="2" xfId="0" applyFont="1" applyBorder="1" applyAlignment="1" applyProtection="1">
      <alignment horizontal="center" vertical="center" wrapText="1"/>
      <protection locked="0" hidden="1"/>
    </xf>
    <xf numFmtId="0" fontId="1" fillId="2" borderId="2" xfId="0" applyFont="1" applyBorder="1" applyAlignment="1" applyProtection="1">
      <alignment horizontal="right" vertical="center" shrinkToFit="1"/>
      <protection locked="0" hidden="1"/>
    </xf>
    <xf numFmtId="0" fontId="4" fillId="2" borderId="0" xfId="0" applyFont="1" applyBorder="1" applyProtection="1">
      <protection locked="0" hidden="1"/>
    </xf>
    <xf numFmtId="0" fontId="1" fillId="2" borderId="1" xfId="0" applyFont="1" applyBorder="1" applyAlignment="1" applyProtection="1">
      <alignment horizontal="left" indent="1"/>
      <protection locked="0" hidden="1"/>
    </xf>
    <xf numFmtId="0" fontId="1" fillId="2" borderId="5" xfId="0" applyFont="1" applyBorder="1" applyAlignment="1" applyProtection="1">
      <alignment vertical="center" wrapText="1"/>
      <protection locked="0" hidden="1"/>
    </xf>
    <xf numFmtId="0" fontId="5" fillId="2" borderId="0" xfId="0" applyFont="1" applyBorder="1" applyAlignment="1" applyProtection="1">
      <alignment vertical="top"/>
      <protection locked="0" hidden="1"/>
    </xf>
    <xf numFmtId="0" fontId="1" fillId="2" borderId="0" xfId="0" applyFont="1" applyBorder="1" applyAlignment="1" applyProtection="1">
      <alignment vertical="center" wrapText="1"/>
      <protection locked="0" hidden="1"/>
    </xf>
    <xf numFmtId="0" fontId="6" fillId="2" borderId="0" xfId="0" applyFont="1" applyBorder="1" applyAlignment="1" applyProtection="1">
      <alignment vertical="top"/>
      <protection locked="0" hidden="1"/>
    </xf>
    <xf numFmtId="0" fontId="1" fillId="2" borderId="0" xfId="0" applyFont="1" applyBorder="1" applyAlignment="1" applyProtection="1">
      <alignment horizontal="right" vertical="center" indent="1"/>
      <protection locked="0" hidden="1"/>
    </xf>
    <xf numFmtId="0" fontId="7" fillId="2" borderId="0" xfId="0" applyFont="1" applyBorder="1" applyAlignment="1" applyProtection="1">
      <alignment horizontal="center" vertical="top"/>
      <protection locked="0" hidden="1"/>
    </xf>
    <xf numFmtId="0" fontId="1" fillId="2" borderId="0" xfId="0" applyFont="1" applyBorder="1" applyAlignment="1" applyProtection="1">
      <alignment horizontal="left" vertical="top"/>
      <protection locked="0" hidden="1"/>
    </xf>
    <xf numFmtId="0" fontId="1" fillId="2" borderId="0" xfId="0" applyFont="1" applyBorder="1" applyAlignment="1" applyProtection="1">
      <alignment horizontal="center" vertical="top"/>
      <protection locked="0" hidden="1"/>
    </xf>
    <xf numFmtId="0" fontId="5" fillId="2" borderId="4" xfId="0" applyFont="1" applyBorder="1" applyAlignment="1" applyProtection="1">
      <alignment horizontal="center" vertical="center" wrapText="1"/>
      <protection locked="0" hidden="1"/>
    </xf>
    <xf numFmtId="0" fontId="8" fillId="3" borderId="6" xfId="0" applyFont="1" applyFill="1" applyBorder="1" applyAlignment="1" applyProtection="1">
      <alignment horizontal="center" vertical="center" wrapText="1"/>
      <protection locked="0" hidden="1"/>
    </xf>
    <xf numFmtId="0" fontId="1" fillId="3" borderId="6" xfId="0" applyFont="1" applyFill="1" applyBorder="1" applyAlignment="1" applyProtection="1">
      <alignment horizontal="center" vertical="center" wrapText="1"/>
      <protection locked="0" hidden="1"/>
    </xf>
    <xf numFmtId="0" fontId="1" fillId="3" borderId="7" xfId="0" applyFont="1" applyFill="1" applyBorder="1" applyAlignment="1" applyProtection="1">
      <alignment horizontal="center" vertical="center" wrapText="1"/>
      <protection locked="0" hidden="1"/>
    </xf>
    <xf numFmtId="0" fontId="5" fillId="4" borderId="9" xfId="0" applyFont="1" applyFill="1" applyBorder="1" applyAlignment="1" applyProtection="1">
      <alignment horizontal="center" vertical="center"/>
      <protection locked="0" hidden="1"/>
    </xf>
    <xf numFmtId="0" fontId="5" fillId="4" borderId="9" xfId="0" applyFont="1" applyFill="1" applyBorder="1" applyAlignment="1" applyProtection="1">
      <alignment horizontal="center" vertical="center" wrapText="1"/>
      <protection locked="0" hidden="1"/>
    </xf>
    <xf numFmtId="0" fontId="5" fillId="4" borderId="9" xfId="0" applyFont="1" applyFill="1" applyBorder="1" applyAlignment="1" applyProtection="1">
      <alignment horizontal="right" vertical="center" shrinkToFit="1"/>
      <protection locked="0" hidden="1"/>
    </xf>
    <xf numFmtId="0" fontId="1" fillId="3" borderId="6" xfId="0" applyFont="1" applyFill="1" applyBorder="1" applyAlignment="1" applyProtection="1">
      <alignment horizontal="center" vertical="center" wrapText="1"/>
      <protection locked="0" hidden="1"/>
    </xf>
    <xf numFmtId="0" fontId="8" fillId="3" borderId="6" xfId="0" applyFont="1" applyFill="1" applyBorder="1" applyAlignment="1" applyProtection="1">
      <alignment horizontal="center" vertical="center" wrapText="1"/>
      <protection locked="0" hidden="1"/>
    </xf>
    <xf numFmtId="0" fontId="5" fillId="4" borderId="9" xfId="0" applyFont="1" applyFill="1" applyBorder="1" applyAlignment="1" applyProtection="1">
      <alignment horizontal="right" vertical="center"/>
      <protection locked="0" hidden="1"/>
    </xf>
    <xf numFmtId="0" fontId="1" fillId="2" borderId="10" xfId="0" applyFont="1" applyBorder="1" applyAlignment="1" applyProtection="1">
      <alignment vertical="center"/>
      <protection locked="0" hidden="1"/>
    </xf>
    <xf numFmtId="0" fontId="1" fillId="2" borderId="11" xfId="0" applyFont="1" applyBorder="1" applyAlignment="1" applyProtection="1">
      <alignment vertical="center"/>
      <protection locked="0" hidden="1"/>
    </xf>
    <xf numFmtId="0" fontId="1" fillId="2" borderId="3" xfId="0" applyFont="1" applyBorder="1" applyAlignment="1" applyProtection="1">
      <alignment vertical="center"/>
      <protection locked="0" hidden="1"/>
    </xf>
    <xf numFmtId="0" fontId="1" fillId="2" borderId="1" xfId="0" applyFont="1" applyBorder="1" applyAlignment="1" applyProtection="1">
      <alignment horizontal="left"/>
      <protection locked="0" hidden="1"/>
    </xf>
    <xf numFmtId="0" fontId="9" fillId="2" borderId="0" xfId="0" applyFont="1" applyBorder="1" applyAlignment="1" applyProtection="1">
      <alignment horizontal="right" vertical="top"/>
      <protection locked="0" hidden="1"/>
    </xf>
    <xf numFmtId="0" fontId="10" fillId="2" borderId="0" xfId="0" applyFont="1" applyBorder="1" applyAlignment="1" applyProtection="1">
      <alignment horizontal="right" vertical="top" wrapText="1"/>
      <protection locked="0" hidden="1"/>
    </xf>
    <xf numFmtId="0" fontId="5" fillId="2" borderId="12" xfId="0" applyFont="1" applyBorder="1" applyAlignment="1" applyProtection="1">
      <alignment horizontal="left" vertical="top" wrapText="1"/>
      <protection locked="0" hidden="1"/>
    </xf>
    <xf numFmtId="0" fontId="1" fillId="2" borderId="10" xfId="0" applyFont="1" applyBorder="1" applyAlignment="1" applyProtection="1">
      <alignment horizontal="left" vertical="top" wrapText="1"/>
      <protection locked="0" hidden="1"/>
    </xf>
    <xf numFmtId="0" fontId="5" fillId="4" borderId="13" xfId="0" applyFont="1" applyFill="1" applyBorder="1" applyAlignment="1" applyProtection="1">
      <alignment horizontal="left" vertical="top" wrapText="1"/>
      <protection locked="0" hidden="1"/>
    </xf>
    <xf numFmtId="0" fontId="5" fillId="4" borderId="9" xfId="0" applyFont="1" applyFill="1" applyBorder="1" applyAlignment="1" applyProtection="1">
      <alignment horizontal="left" vertical="top"/>
      <protection locked="0" hidden="1"/>
    </xf>
    <xf numFmtId="164" fontId="1" fillId="2" borderId="0" xfId="0" applyNumberFormat="1" applyFont="1" applyBorder="1" applyAlignment="1" applyProtection="1">
      <alignment horizontal="right" vertical="top" shrinkToFit="1"/>
      <protection locked="0" hidden="1"/>
    </xf>
    <xf numFmtId="165" fontId="5" fillId="3" borderId="6" xfId="0" applyNumberFormat="1" applyFont="1" applyFill="1" applyBorder="1" applyAlignment="1" applyProtection="1">
      <alignment horizontal="center" vertical="center" wrapText="1"/>
      <protection locked="0" hidden="1"/>
    </xf>
    <xf numFmtId="165" fontId="5" fillId="3" borderId="8" xfId="0" applyNumberFormat="1" applyFont="1" applyFill="1" applyBorder="1" applyAlignment="1" applyProtection="1">
      <alignment horizontal="center" vertical="center" wrapText="1"/>
      <protection locked="0" hidden="1"/>
    </xf>
    <xf numFmtId="166" fontId="5" fillId="4" borderId="9" xfId="0" applyNumberFormat="1" applyFont="1" applyFill="1" applyBorder="1" applyAlignment="1" applyProtection="1">
      <alignment horizontal="right" vertical="center" shrinkToFit="1"/>
      <protection locked="0" hidden="1"/>
    </xf>
    <xf numFmtId="0" fontId="16" fillId="2" borderId="10" xfId="0" applyFont="1" applyBorder="1" applyAlignment="1" applyProtection="1">
      <alignment horizontal="left" vertical="top" wrapText="1" indent="1"/>
      <protection locked="0" hidden="1"/>
    </xf>
    <xf numFmtId="0" fontId="16" fillId="2" borderId="2" xfId="0" applyFont="1" applyBorder="1" applyAlignment="1" applyProtection="1">
      <alignment horizontal="center" vertical="center" wrapText="1"/>
      <protection locked="0" hidden="1"/>
    </xf>
    <xf numFmtId="0" fontId="16" fillId="2" borderId="2" xfId="0" applyFont="1" applyBorder="1" applyAlignment="1" applyProtection="1">
      <alignment horizontal="right" vertical="center" shrinkToFit="1"/>
      <protection locked="0" hidden="1"/>
    </xf>
    <xf numFmtId="0" fontId="1" fillId="2" borderId="10" xfId="0" applyFont="1" applyBorder="1" applyAlignment="1" applyProtection="1">
      <alignment horizontal="left" vertical="top" wrapText="1" indent="1"/>
      <protection locked="0" hidden="1"/>
    </xf>
    <xf numFmtId="166" fontId="1" fillId="2" borderId="2" xfId="0" applyNumberFormat="1" applyFont="1" applyBorder="1" applyAlignment="1" applyProtection="1">
      <alignment horizontal="right" vertical="center" shrinkToFit="1"/>
      <protection locked="0" hidden="1"/>
    </xf>
    <xf numFmtId="0" fontId="16" fillId="2" borderId="10" xfId="0" applyFont="1" applyBorder="1" applyAlignment="1" applyProtection="1">
      <alignment horizontal="left" vertical="top" wrapText="1" indent="2"/>
      <protection locked="0" hidden="1"/>
    </xf>
    <xf numFmtId="166" fontId="16" fillId="2" borderId="2" xfId="0" applyNumberFormat="1" applyFont="1" applyBorder="1" applyAlignment="1" applyProtection="1">
      <alignment horizontal="right" vertical="center" shrinkToFit="1"/>
      <protection locked="0" hidden="1"/>
    </xf>
    <xf numFmtId="165" fontId="16" fillId="2" borderId="2" xfId="0" applyNumberFormat="1" applyFont="1" applyBorder="1" applyAlignment="1" applyProtection="1">
      <alignment horizontal="right" vertical="center" shrinkToFit="1"/>
      <protection locked="0" hidden="1"/>
    </xf>
    <xf numFmtId="165" fontId="1" fillId="2" borderId="2" xfId="0" applyNumberFormat="1" applyFont="1" applyBorder="1" applyAlignment="1" applyProtection="1">
      <alignment horizontal="right" vertical="center" shrinkToFit="1"/>
      <protection locked="0" hidden="1"/>
    </xf>
    <xf numFmtId="165" fontId="5" fillId="2" borderId="4" xfId="0" applyNumberFormat="1" applyFont="1" applyBorder="1" applyAlignment="1" applyProtection="1">
      <alignment horizontal="center" vertical="center"/>
      <protection locked="0" hidden="1"/>
    </xf>
    <xf numFmtId="167" fontId="5" fillId="2" borderId="4" xfId="0" applyNumberFormat="1" applyFont="1" applyBorder="1" applyAlignment="1" applyProtection="1">
      <alignment horizontal="right" vertical="center" shrinkToFit="1"/>
      <protection locked="0" hidden="1"/>
    </xf>
    <xf numFmtId="165" fontId="5" fillId="2" borderId="4" xfId="0" applyNumberFormat="1" applyFont="1" applyBorder="1" applyAlignment="1" applyProtection="1">
      <alignment horizontal="right" vertical="center" shrinkToFit="1"/>
      <protection locked="0" hidden="1"/>
    </xf>
    <xf numFmtId="166" fontId="5" fillId="2" borderId="4" xfId="0" applyNumberFormat="1" applyFont="1" applyBorder="1" applyAlignment="1" applyProtection="1">
      <alignment horizontal="right" vertical="center" shrinkToFit="1"/>
      <protection locked="0" hidden="1"/>
    </xf>
    <xf numFmtId="168" fontId="1" fillId="2" borderId="2" xfId="0" applyNumberFormat="1" applyFont="1" applyBorder="1" applyAlignment="1" applyProtection="1">
      <alignment horizontal="right" vertical="center" shrinkToFit="1"/>
      <protection locked="0" hidden="1"/>
    </xf>
    <xf numFmtId="169" fontId="1" fillId="2" borderId="2" xfId="0" applyNumberFormat="1" applyFont="1" applyBorder="1" applyAlignment="1" applyProtection="1">
      <alignment horizontal="right" vertical="center" shrinkToFit="1"/>
      <protection locked="0" hidden="1"/>
    </xf>
    <xf numFmtId="170" fontId="1" fillId="2" borderId="2" xfId="0" applyNumberFormat="1" applyFont="1" applyBorder="1" applyAlignment="1" applyProtection="1">
      <alignment horizontal="right" vertical="center" shrinkToFit="1"/>
      <protection locked="0" hidden="1"/>
    </xf>
    <xf numFmtId="0" fontId="16" fillId="2" borderId="10" xfId="0" applyFont="1" applyBorder="1" applyAlignment="1" applyProtection="1">
      <alignment horizontal="right" vertical="top" wrapText="1" indent="1"/>
      <protection locked="0" hidden="1"/>
    </xf>
    <xf numFmtId="170" fontId="16" fillId="2" borderId="2" xfId="0" applyNumberFormat="1" applyFont="1" applyBorder="1" applyAlignment="1" applyProtection="1">
      <alignment horizontal="right" vertical="center" shrinkToFit="1"/>
      <protection locked="0" hidden="1"/>
    </xf>
    <xf numFmtId="164" fontId="1" fillId="2" borderId="2" xfId="0" applyNumberFormat="1" applyFont="1" applyBorder="1" applyAlignment="1" applyProtection="1">
      <alignment horizontal="right" vertical="center" shrinkToFit="1"/>
      <protection locked="0" hidden="1"/>
    </xf>
    <xf numFmtId="171" fontId="1" fillId="2" borderId="2" xfId="0" applyNumberFormat="1" applyFont="1" applyBorder="1" applyAlignment="1" applyProtection="1">
      <alignment horizontal="right" vertical="center" shrinkToFit="1"/>
      <protection locked="0" hidden="1"/>
    </xf>
    <xf numFmtId="169" fontId="16" fillId="2" borderId="2" xfId="0" applyNumberFormat="1" applyFont="1" applyBorder="1" applyAlignment="1" applyProtection="1">
      <alignment horizontal="right" vertical="center" shrinkToFit="1"/>
      <protection locked="0" hidden="1"/>
    </xf>
    <xf numFmtId="165" fontId="1" fillId="2" borderId="2" xfId="0" applyNumberFormat="1" applyFont="1" applyBorder="1" applyAlignment="1" applyProtection="1">
      <alignment horizontal="center" vertical="center"/>
      <protection locked="0" hidden="1"/>
    </xf>
    <xf numFmtId="167" fontId="1" fillId="2" borderId="2" xfId="0" applyNumberFormat="1" applyFont="1" applyBorder="1" applyAlignment="1" applyProtection="1">
      <alignment horizontal="right" vertical="center" shrinkToFit="1"/>
      <protection locked="0" hidden="1"/>
    </xf>
    <xf numFmtId="166" fontId="5" fillId="4" borderId="9" xfId="0" applyNumberFormat="1" applyFont="1" applyFill="1" applyBorder="1" applyAlignment="1" applyProtection="1">
      <alignment horizontal="right" vertical="center"/>
      <protection locked="0" hidden="1"/>
    </xf>
    <xf numFmtId="0" fontId="1" fillId="2" borderId="0" xfId="0" applyFont="1" applyFill="1" applyBorder="1" applyAlignment="1" applyProtection="1">
      <alignment horizontal="left" vertical="center" wrapText="1"/>
      <protection locked="0" hidden="1"/>
    </xf>
    <xf numFmtId="0" fontId="1" fillId="2" borderId="0" xfId="0" applyFont="1" applyFill="1" applyBorder="1" applyAlignment="1" applyProtection="1">
      <alignment horizontal="right" vertical="center" wrapText="1" indent="1"/>
      <protection locked="0" hidden="1"/>
    </xf>
    <xf numFmtId="0" fontId="11" fillId="2" borderId="0" xfId="0" applyFont="1" applyFill="1" applyBorder="1" applyAlignment="1" applyProtection="1">
      <alignment horizontal="center" vertical="top"/>
      <protection locked="0" hidden="1"/>
    </xf>
    <xf numFmtId="0" fontId="1" fillId="2" borderId="0" xfId="0" applyFont="1" applyFill="1" applyBorder="1" applyAlignment="1" applyProtection="1">
      <alignment horizontal="left" vertical="center"/>
      <protection locked="0" hidden="1"/>
    </xf>
    <xf numFmtId="0" fontId="7" fillId="2" borderId="0" xfId="0" applyFont="1" applyFill="1" applyBorder="1" applyAlignment="1" applyProtection="1">
      <alignment horizontal="center" vertical="top"/>
      <protection locked="0" hidden="1"/>
    </xf>
    <xf numFmtId="0" fontId="7" fillId="2" borderId="14" xfId="0" applyFont="1" applyFill="1" applyBorder="1" applyAlignment="1" applyProtection="1">
      <alignment horizontal="center" vertical="top"/>
      <protection locked="0" hidden="1"/>
    </xf>
    <xf numFmtId="0" fontId="11" fillId="2" borderId="0" xfId="0" applyFont="1" applyFill="1" applyBorder="1" applyAlignment="1" applyProtection="1">
      <alignment horizontal="center"/>
      <protection locked="0" hidden="1"/>
    </xf>
    <xf numFmtId="0" fontId="1" fillId="2" borderId="1" xfId="0" applyFont="1" applyFill="1" applyBorder="1" applyAlignment="1" applyProtection="1">
      <alignment horizontal="left" vertical="center" wrapText="1"/>
      <protection locked="0" hidden="1"/>
    </xf>
    <xf numFmtId="0" fontId="12" fillId="2" borderId="0" xfId="0" applyFont="1" applyFill="1" applyBorder="1" applyAlignment="1" applyProtection="1">
      <alignment horizontal="center" vertical="top"/>
      <protection locked="0" hidden="1"/>
    </xf>
    <xf numFmtId="0" fontId="13" fillId="2" borderId="0" xfId="0" applyFont="1" applyFill="1" applyBorder="1" applyAlignment="1" applyProtection="1">
      <alignment horizontal="center" vertical="center"/>
      <protection locked="0" hidden="1"/>
    </xf>
    <xf numFmtId="0" fontId="1" fillId="2" borderId="1" xfId="0" applyFont="1" applyFill="1" applyBorder="1" applyAlignment="1" applyProtection="1">
      <alignment horizontal="left" wrapText="1"/>
      <protection locked="0" hidden="1"/>
    </xf>
    <xf numFmtId="0" fontId="15" fillId="2" borderId="0" xfId="0" applyFont="1" applyFill="1" applyBorder="1" applyAlignment="1" applyProtection="1">
      <alignment horizontal="center"/>
      <protection locked="0" hidden="1"/>
    </xf>
    <xf numFmtId="0" fontId="14" fillId="5" borderId="2" xfId="0" applyFont="1" applyFill="1" applyBorder="1" applyAlignment="1" applyProtection="1">
      <alignment horizontal="center" vertical="center"/>
      <protection locked="0" hidden="1"/>
    </xf>
    <xf numFmtId="0" fontId="17" fillId="2" borderId="0" xfId="1"/>
    <xf numFmtId="0" fontId="1" fillId="2" borderId="0" xfId="1" applyFont="1" applyProtection="1">
      <protection locked="0" hidden="1"/>
    </xf>
    <xf numFmtId="0" fontId="21" fillId="2" borderId="0" xfId="1" applyFont="1" applyAlignment="1" applyProtection="1">
      <alignment horizontal="center" vertical="center"/>
      <protection locked="0" hidden="1"/>
    </xf>
    <xf numFmtId="0" fontId="1" fillId="2" borderId="1" xfId="1" applyFont="1" applyBorder="1" applyAlignment="1" applyProtection="1">
      <alignment wrapText="1"/>
      <protection locked="0" hidden="1"/>
    </xf>
    <xf numFmtId="0" fontId="1" fillId="2" borderId="1" xfId="1" applyFont="1" applyBorder="1" applyProtection="1">
      <protection locked="0" hidden="1"/>
    </xf>
    <xf numFmtId="0" fontId="1" fillId="2" borderId="1" xfId="1" applyFont="1" applyBorder="1" applyAlignment="1" applyProtection="1">
      <alignment horizontal="left" wrapText="1"/>
      <protection locked="0" hidden="1"/>
    </xf>
    <xf numFmtId="170" fontId="1" fillId="2" borderId="2" xfId="1" applyNumberFormat="1" applyFont="1" applyBorder="1" applyAlignment="1" applyProtection="1">
      <alignment horizontal="right" vertical="center" shrinkToFit="1"/>
      <protection locked="0" hidden="1"/>
    </xf>
    <xf numFmtId="0" fontId="1" fillId="2" borderId="2" xfId="1" applyFont="1" applyBorder="1" applyAlignment="1" applyProtection="1">
      <alignment horizontal="center" vertical="center" wrapText="1"/>
      <protection locked="0" hidden="1"/>
    </xf>
    <xf numFmtId="0" fontId="1" fillId="2" borderId="3" xfId="1" applyFont="1" applyBorder="1" applyAlignment="1" applyProtection="1">
      <alignment horizontal="left" vertical="center" wrapText="1" indent="1"/>
      <protection locked="0" hidden="1"/>
    </xf>
    <xf numFmtId="0" fontId="1" fillId="2" borderId="10" xfId="1" applyFont="1" applyBorder="1" applyAlignment="1" applyProtection="1">
      <alignment horizontal="left" vertical="center" wrapText="1" indent="1"/>
      <protection locked="0" hidden="1"/>
    </xf>
    <xf numFmtId="0" fontId="1" fillId="2" borderId="2" xfId="1" applyFont="1" applyBorder="1" applyAlignment="1" applyProtection="1">
      <alignment horizontal="center" vertical="center"/>
      <protection locked="0" hidden="1"/>
    </xf>
    <xf numFmtId="169" fontId="1" fillId="2" borderId="2" xfId="1" applyNumberFormat="1" applyFont="1" applyBorder="1" applyAlignment="1" applyProtection="1">
      <alignment horizontal="right" vertical="center" shrinkToFit="1"/>
      <protection locked="0" hidden="1"/>
    </xf>
    <xf numFmtId="171" fontId="1" fillId="2" borderId="2" xfId="1" applyNumberFormat="1" applyFont="1" applyBorder="1" applyAlignment="1" applyProtection="1">
      <alignment horizontal="right" vertical="center" shrinkToFit="1"/>
      <protection locked="0" hidden="1"/>
    </xf>
    <xf numFmtId="168" fontId="1" fillId="2" borderId="2" xfId="1" applyNumberFormat="1" applyFont="1" applyBorder="1" applyAlignment="1" applyProtection="1">
      <alignment horizontal="right" vertical="center" shrinkToFit="1"/>
      <protection locked="0" hidden="1"/>
    </xf>
    <xf numFmtId="167" fontId="5" fillId="2" borderId="4" xfId="1" applyNumberFormat="1" applyFont="1" applyBorder="1" applyAlignment="1" applyProtection="1">
      <alignment horizontal="right" vertical="center" shrinkToFit="1"/>
      <protection locked="0" hidden="1"/>
    </xf>
    <xf numFmtId="0" fontId="5" fillId="2" borderId="4" xfId="1" applyFont="1" applyBorder="1" applyAlignment="1" applyProtection="1">
      <alignment horizontal="center" vertical="center" wrapText="1"/>
      <protection locked="0" hidden="1"/>
    </xf>
    <xf numFmtId="0" fontId="5" fillId="2" borderId="15" xfId="1" applyFont="1" applyBorder="1" applyAlignment="1" applyProtection="1">
      <alignment horizontal="left" vertical="center" wrapText="1"/>
      <protection locked="0" hidden="1"/>
    </xf>
    <xf numFmtId="0" fontId="5" fillId="2" borderId="12" xfId="1" applyFont="1" applyBorder="1" applyAlignment="1" applyProtection="1">
      <alignment horizontal="left" vertical="center" wrapText="1"/>
      <protection locked="0" hidden="1"/>
    </xf>
    <xf numFmtId="165" fontId="5" fillId="2" borderId="4" xfId="1" applyNumberFormat="1" applyFont="1" applyBorder="1" applyAlignment="1" applyProtection="1">
      <alignment horizontal="center" vertical="center"/>
      <protection locked="0" hidden="1"/>
    </xf>
    <xf numFmtId="164" fontId="1" fillId="2" borderId="2" xfId="1" applyNumberFormat="1" applyFont="1" applyBorder="1" applyAlignment="1" applyProtection="1">
      <alignment horizontal="right" vertical="center" shrinkToFit="1"/>
      <protection locked="0" hidden="1"/>
    </xf>
    <xf numFmtId="165" fontId="5" fillId="2" borderId="4" xfId="1" applyNumberFormat="1" applyFont="1" applyBorder="1" applyAlignment="1" applyProtection="1">
      <alignment horizontal="right" vertical="center" shrinkToFit="1"/>
      <protection locked="0" hidden="1"/>
    </xf>
    <xf numFmtId="0" fontId="4" fillId="2" borderId="0" xfId="1" applyFont="1" applyProtection="1">
      <protection locked="0" hidden="1"/>
    </xf>
    <xf numFmtId="165" fontId="5" fillId="3" borderId="6" xfId="1" applyNumberFormat="1" applyFont="1" applyFill="1" applyBorder="1" applyAlignment="1" applyProtection="1">
      <alignment horizontal="center" vertical="center" wrapText="1"/>
      <protection locked="0" hidden="1"/>
    </xf>
    <xf numFmtId="0" fontId="5" fillId="3" borderId="16" xfId="1" applyFont="1" applyFill="1" applyBorder="1" applyAlignment="1" applyProtection="1">
      <alignment horizontal="center" vertical="center" wrapText="1"/>
      <protection locked="0" hidden="1"/>
    </xf>
    <xf numFmtId="165" fontId="5" fillId="3" borderId="8" xfId="1" applyNumberFormat="1" applyFont="1" applyFill="1" applyBorder="1" applyAlignment="1" applyProtection="1">
      <alignment horizontal="center" vertical="center" wrapText="1"/>
      <protection locked="0" hidden="1"/>
    </xf>
    <xf numFmtId="0" fontId="1" fillId="3" borderId="6" xfId="1" applyFont="1" applyFill="1" applyBorder="1" applyAlignment="1" applyProtection="1">
      <alignment horizontal="center" vertical="center" wrapText="1"/>
      <protection locked="0" hidden="1"/>
    </xf>
    <xf numFmtId="0" fontId="1" fillId="3" borderId="16" xfId="1" applyFont="1" applyFill="1" applyBorder="1" applyAlignment="1" applyProtection="1">
      <alignment horizontal="center" vertical="center" wrapText="1"/>
      <protection locked="0" hidden="1"/>
    </xf>
    <xf numFmtId="0" fontId="1" fillId="3" borderId="8" xfId="1" applyFont="1" applyFill="1" applyBorder="1" applyAlignment="1" applyProtection="1">
      <alignment horizontal="center" vertical="center" wrapText="1"/>
      <protection locked="0" hidden="1"/>
    </xf>
    <xf numFmtId="0" fontId="5" fillId="2" borderId="0" xfId="1" applyFont="1" applyAlignment="1" applyProtection="1">
      <alignment vertical="top"/>
      <protection locked="0" hidden="1"/>
    </xf>
    <xf numFmtId="0" fontId="5" fillId="2" borderId="0" xfId="1" applyFont="1" applyAlignment="1" applyProtection="1">
      <alignment horizontal="center" vertical="top"/>
      <protection locked="0" hidden="1"/>
    </xf>
    <xf numFmtId="0" fontId="1" fillId="2" borderId="0" xfId="1" applyFont="1" applyAlignment="1" applyProtection="1">
      <alignment horizontal="center"/>
      <protection locked="0" hidden="1"/>
    </xf>
    <xf numFmtId="0" fontId="1" fillId="2" borderId="0" xfId="1" applyFont="1" applyAlignment="1" applyProtection="1">
      <alignment horizontal="right"/>
      <protection locked="0" hidden="1"/>
    </xf>
    <xf numFmtId="0" fontId="15" fillId="2" borderId="0" xfId="1" applyFont="1" applyAlignment="1" applyProtection="1">
      <alignment horizontal="center" vertical="center"/>
      <protection locked="0" hidden="1"/>
    </xf>
    <xf numFmtId="0" fontId="5" fillId="2" borderId="0" xfId="1" applyFont="1" applyProtection="1">
      <protection locked="0" hidden="1"/>
    </xf>
    <xf numFmtId="0" fontId="7" fillId="2" borderId="14" xfId="1" applyFont="1" applyBorder="1" applyAlignment="1" applyProtection="1">
      <alignment horizontal="center" vertical="top"/>
      <protection locked="0" hidden="1"/>
    </xf>
    <xf numFmtId="0" fontId="7" fillId="2" borderId="0" xfId="1" applyFont="1" applyAlignment="1" applyProtection="1">
      <alignment horizontal="center" vertical="top"/>
      <protection locked="0" hidden="1"/>
    </xf>
    <xf numFmtId="0" fontId="1" fillId="2" borderId="5" xfId="1" applyFont="1" applyBorder="1" applyAlignment="1" applyProtection="1">
      <alignment vertical="center" wrapText="1"/>
      <protection locked="0" hidden="1"/>
    </xf>
    <xf numFmtId="0" fontId="1" fillId="2" borderId="0" xfId="1" applyFont="1" applyAlignment="1" applyProtection="1">
      <alignment horizontal="right" vertical="center" wrapText="1" indent="1"/>
      <protection locked="0" hidden="1"/>
    </xf>
    <xf numFmtId="0" fontId="1" fillId="2" borderId="0" xfId="1" applyFont="1" applyAlignment="1" applyProtection="1">
      <alignment vertical="top"/>
      <protection locked="0" hidden="1"/>
    </xf>
    <xf numFmtId="0" fontId="3" fillId="2" borderId="0" xfId="1" applyFont="1" applyAlignment="1" applyProtection="1">
      <alignment vertical="top" wrapText="1"/>
      <protection locked="0" hidden="1"/>
    </xf>
    <xf numFmtId="0" fontId="2" fillId="2" borderId="0" xfId="1" applyFont="1" applyAlignment="1" applyProtection="1">
      <alignment vertical="top"/>
      <protection locked="0" hidden="1"/>
    </xf>
    <xf numFmtId="0" fontId="9" fillId="2" borderId="0" xfId="1" applyFont="1" applyAlignment="1" applyProtection="1">
      <alignment horizontal="right" vertical="center"/>
      <protection locked="0" hidden="1"/>
    </xf>
    <xf numFmtId="0" fontId="6" fillId="2" borderId="0" xfId="1" applyFont="1" applyAlignment="1" applyProtection="1">
      <alignment vertical="top"/>
      <protection locked="0" hidden="1"/>
    </xf>
    <xf numFmtId="0" fontId="22" fillId="2" borderId="0" xfId="2"/>
    <xf numFmtId="0" fontId="23" fillId="2" borderId="0" xfId="2" applyFont="1"/>
    <xf numFmtId="0" fontId="22" fillId="2" borderId="0" xfId="2" applyAlignment="1">
      <alignment vertical="top"/>
    </xf>
    <xf numFmtId="172" fontId="24" fillId="6" borderId="17" xfId="2" applyNumberFormat="1" applyFont="1" applyFill="1" applyBorder="1" applyAlignment="1">
      <alignment horizontal="center" vertical="center" shrinkToFit="1"/>
    </xf>
    <xf numFmtId="172" fontId="24" fillId="6" borderId="17" xfId="2" applyNumberFormat="1" applyFont="1" applyFill="1" applyBorder="1" applyAlignment="1">
      <alignment horizontal="left" vertical="top" wrapText="1"/>
    </xf>
    <xf numFmtId="172" fontId="24" fillId="6" borderId="18" xfId="2" applyNumberFormat="1" applyFont="1" applyFill="1" applyBorder="1" applyAlignment="1">
      <alignment horizontal="center" vertical="top" wrapText="1"/>
    </xf>
    <xf numFmtId="2" fontId="22" fillId="2" borderId="0" xfId="2" applyNumberFormat="1" applyAlignment="1">
      <alignment horizontal="right" vertical="top"/>
    </xf>
    <xf numFmtId="172" fontId="22" fillId="2" borderId="17" xfId="2" applyNumberFormat="1" applyBorder="1" applyAlignment="1">
      <alignment horizontal="center" vertical="top" shrinkToFit="1"/>
    </xf>
    <xf numFmtId="172" fontId="22" fillId="2" borderId="17" xfId="2" applyNumberFormat="1" applyBorder="1" applyAlignment="1">
      <alignment horizontal="left" vertical="top" wrapText="1"/>
    </xf>
    <xf numFmtId="49" fontId="22" fillId="2" borderId="18" xfId="2" applyNumberFormat="1" applyBorder="1" applyAlignment="1">
      <alignment horizontal="center" vertical="top" wrapText="1"/>
    </xf>
    <xf numFmtId="172" fontId="25" fillId="6" borderId="19" xfId="2" applyNumberFormat="1" applyFont="1" applyFill="1" applyBorder="1" applyAlignment="1">
      <alignment horizontal="center" wrapText="1"/>
    </xf>
    <xf numFmtId="172" fontId="25" fillId="6" borderId="20" xfId="2" applyNumberFormat="1" applyFont="1" applyFill="1" applyBorder="1" applyAlignment="1">
      <alignment horizontal="center" wrapText="1"/>
    </xf>
    <xf numFmtId="172" fontId="25" fillId="6" borderId="21" xfId="2" applyNumberFormat="1" applyFont="1" applyFill="1" applyBorder="1" applyAlignment="1">
      <alignment horizontal="center" wrapText="1"/>
    </xf>
    <xf numFmtId="0" fontId="25" fillId="6" borderId="19" xfId="2" applyFont="1" applyFill="1" applyBorder="1" applyAlignment="1">
      <alignment horizontal="center" wrapText="1"/>
    </xf>
    <xf numFmtId="0" fontId="25" fillId="6" borderId="20" xfId="2" applyFont="1" applyFill="1" applyBorder="1" applyAlignment="1">
      <alignment horizontal="center" wrapText="1"/>
    </xf>
    <xf numFmtId="0" fontId="25" fillId="6" borderId="21" xfId="2" applyFont="1" applyFill="1" applyBorder="1" applyAlignment="1">
      <alignment horizontal="center" wrapText="1"/>
    </xf>
    <xf numFmtId="0" fontId="22" fillId="2" borderId="20" xfId="2" applyBorder="1" applyAlignment="1">
      <alignment horizontal="left" vertical="top" wrapText="1"/>
    </xf>
    <xf numFmtId="173" fontId="24" fillId="6" borderId="17" xfId="2" applyNumberFormat="1" applyFont="1" applyFill="1" applyBorder="1" applyAlignment="1">
      <alignment horizontal="center" vertical="center" shrinkToFit="1"/>
    </xf>
    <xf numFmtId="0" fontId="24" fillId="6" borderId="17" xfId="2" applyFont="1" applyFill="1" applyBorder="1" applyAlignment="1">
      <alignment horizontal="center" vertical="center" shrinkToFit="1"/>
    </xf>
    <xf numFmtId="0" fontId="24" fillId="6" borderId="17" xfId="2" applyFont="1" applyFill="1" applyBorder="1" applyAlignment="1">
      <alignment horizontal="left" vertical="top" wrapText="1"/>
    </xf>
    <xf numFmtId="0" fontId="24" fillId="6" borderId="18" xfId="2" applyFont="1" applyFill="1" applyBorder="1" applyAlignment="1">
      <alignment horizontal="center" vertical="top" wrapText="1"/>
    </xf>
    <xf numFmtId="173" fontId="22" fillId="2" borderId="17" xfId="2" applyNumberFormat="1" applyBorder="1" applyAlignment="1">
      <alignment horizontal="center" vertical="top" shrinkToFit="1"/>
    </xf>
    <xf numFmtId="0" fontId="22" fillId="2" borderId="17" xfId="2" applyBorder="1" applyAlignment="1">
      <alignment horizontal="center" vertical="top" shrinkToFit="1"/>
    </xf>
    <xf numFmtId="0" fontId="22" fillId="2" borderId="17" xfId="2" applyBorder="1" applyAlignment="1">
      <alignment horizontal="left" vertical="top" wrapText="1"/>
    </xf>
    <xf numFmtId="0" fontId="22" fillId="2" borderId="18" xfId="2" applyBorder="1" applyAlignment="1">
      <alignment horizontal="center" vertical="top" wrapText="1"/>
    </xf>
    <xf numFmtId="0" fontId="22" fillId="2" borderId="22" xfId="2" applyBorder="1" applyAlignment="1">
      <alignment horizontal="left"/>
    </xf>
    <xf numFmtId="0" fontId="22" fillId="2" borderId="0" xfId="2" applyAlignment="1">
      <alignment horizontal="center" vertical="center"/>
    </xf>
    <xf numFmtId="0" fontId="26" fillId="6" borderId="23" xfId="2" applyFont="1" applyFill="1" applyBorder="1" applyAlignment="1">
      <alignment horizontal="center" vertical="center" wrapText="1"/>
    </xf>
    <xf numFmtId="0" fontId="26" fillId="6" borderId="24" xfId="2" applyFont="1" applyFill="1" applyBorder="1" applyAlignment="1">
      <alignment horizontal="center" vertical="center" wrapText="1"/>
    </xf>
    <xf numFmtId="0" fontId="26" fillId="6" borderId="25" xfId="2" applyFont="1" applyFill="1" applyBorder="1" applyAlignment="1">
      <alignment horizontal="center" vertical="center" wrapText="1"/>
    </xf>
    <xf numFmtId="0" fontId="27" fillId="6" borderId="26" xfId="2" applyFont="1" applyFill="1" applyBorder="1" applyAlignment="1">
      <alignment horizontal="center" vertical="center" wrapText="1"/>
    </xf>
    <xf numFmtId="0" fontId="27" fillId="6" borderId="27" xfId="2" applyFont="1" applyFill="1" applyBorder="1" applyAlignment="1">
      <alignment horizontal="center" vertical="center" wrapText="1"/>
    </xf>
    <xf numFmtId="0" fontId="27" fillId="6" borderId="28" xfId="2" applyFont="1" applyFill="1" applyBorder="1" applyAlignment="1">
      <alignment horizontal="center" vertical="center" wrapText="1"/>
    </xf>
    <xf numFmtId="0" fontId="27" fillId="6" borderId="16" xfId="2" applyFont="1" applyFill="1" applyBorder="1" applyAlignment="1">
      <alignment horizontal="center" vertical="center" wrapText="1"/>
    </xf>
    <xf numFmtId="0" fontId="27" fillId="6" borderId="29" xfId="2" applyFont="1" applyFill="1" applyBorder="1" applyAlignment="1">
      <alignment horizontal="center" vertical="center" wrapText="1"/>
    </xf>
    <xf numFmtId="0" fontId="27" fillId="6" borderId="8" xfId="2" applyFont="1" applyFill="1" applyBorder="1" applyAlignment="1">
      <alignment horizontal="center" vertical="center" wrapText="1"/>
    </xf>
    <xf numFmtId="0" fontId="22" fillId="2" borderId="0" xfId="2" applyAlignment="1">
      <alignment vertical="center"/>
    </xf>
    <xf numFmtId="0" fontId="22" fillId="2" borderId="1" xfId="2" applyBorder="1" applyAlignment="1">
      <alignment horizontal="left" vertical="center" wrapText="1"/>
    </xf>
    <xf numFmtId="0" fontId="28" fillId="2" borderId="30" xfId="2" applyFont="1" applyBorder="1" applyAlignment="1">
      <alignment horizontal="center" vertical="top" wrapText="1"/>
    </xf>
    <xf numFmtId="0" fontId="27" fillId="2" borderId="0" xfId="2" applyFont="1" applyAlignment="1">
      <alignment horizontal="center" vertical="top" wrapText="1"/>
    </xf>
    <xf numFmtId="0" fontId="22" fillId="2" borderId="31" xfId="2" applyBorder="1" applyAlignment="1">
      <alignment horizontal="center" wrapText="1"/>
    </xf>
    <xf numFmtId="0" fontId="22" fillId="2" borderId="0" xfId="2" applyAlignment="1">
      <alignment horizontal="right" vertical="center"/>
    </xf>
    <xf numFmtId="0" fontId="29" fillId="2" borderId="0" xfId="2" applyFont="1" applyAlignment="1">
      <alignment horizontal="center" vertical="center"/>
    </xf>
    <xf numFmtId="0" fontId="30" fillId="2" borderId="31" xfId="2" applyFont="1" applyBorder="1" applyAlignment="1">
      <alignment horizontal="right" vertical="center"/>
    </xf>
    <xf numFmtId="0" fontId="22" fillId="2" borderId="31" xfId="2" applyBorder="1" applyAlignment="1">
      <alignment horizontal="left" vertical="center"/>
    </xf>
    <xf numFmtId="0" fontId="28" fillId="2" borderId="30" xfId="2" applyFont="1" applyBorder="1" applyAlignment="1">
      <alignment horizontal="center" vertical="center" wrapText="1"/>
    </xf>
    <xf numFmtId="0" fontId="27" fillId="2" borderId="0" xfId="2" applyFont="1" applyAlignment="1">
      <alignment horizontal="center" vertical="center" wrapText="1"/>
    </xf>
    <xf numFmtId="0" fontId="22" fillId="2" borderId="20" xfId="2" applyBorder="1" applyAlignment="1">
      <alignment horizontal="center" wrapText="1"/>
    </xf>
    <xf numFmtId="0" fontId="22" fillId="2" borderId="31" xfId="2" applyBorder="1" applyAlignment="1">
      <alignment horizontal="right" vertical="center"/>
    </xf>
    <xf numFmtId="172" fontId="22" fillId="2" borderId="31" xfId="2" applyNumberFormat="1" applyBorder="1" applyAlignment="1">
      <alignment horizontal="right" vertical="center"/>
    </xf>
    <xf numFmtId="0" fontId="22" fillId="2" borderId="20" xfId="2" applyBorder="1" applyAlignment="1">
      <alignment horizontal="left" vertical="center"/>
    </xf>
    <xf numFmtId="0" fontId="22" fillId="2" borderId="0" xfId="2" applyAlignment="1">
      <alignment horizontal="left" vertical="center"/>
    </xf>
    <xf numFmtId="0" fontId="22" fillId="2" borderId="31" xfId="2" applyBorder="1" applyAlignment="1">
      <alignment horizontal="left" vertical="center"/>
    </xf>
    <xf numFmtId="0" fontId="22" fillId="2" borderId="0" xfId="2" applyAlignment="1">
      <alignment horizontal="left" vertical="center" indent="2"/>
    </xf>
    <xf numFmtId="0" fontId="28" fillId="2" borderId="0" xfId="2" applyFont="1" applyAlignment="1">
      <alignment vertical="center" wrapText="1"/>
    </xf>
    <xf numFmtId="0" fontId="22" fillId="2" borderId="31" xfId="2" applyBorder="1" applyAlignment="1">
      <alignment vertical="center"/>
    </xf>
    <xf numFmtId="0" fontId="31" fillId="2" borderId="0" xfId="2" applyFont="1" applyAlignment="1">
      <alignment horizontal="right" vertical="top"/>
    </xf>
  </cellXfs>
  <cellStyles count="3">
    <cellStyle name="Обычный" xfId="0" builtinId="0"/>
    <cellStyle name="Обычный 2" xfId="1" xr:uid="{1FA22A6B-ED95-4065-9540-FA3675FC88D9}"/>
    <cellStyle name="Обычный 2 2" xfId="2" xr:uid="{0D19704A-56D2-4DEB-89A8-2E7B87FCB3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44EF8-7DD0-43DB-9E46-07F08EEE7467}">
  <sheetPr>
    <pageSetUpPr fitToPage="1"/>
  </sheetPr>
  <dimension ref="A1:I42"/>
  <sheetViews>
    <sheetView showGridLines="0" topLeftCell="A22" workbookViewId="0">
      <selection activeCell="D22" sqref="D22"/>
    </sheetView>
  </sheetViews>
  <sheetFormatPr defaultRowHeight="12.75" x14ac:dyDescent="0.2"/>
  <cols>
    <col min="1" max="1" width="7.140625" style="125" customWidth="1"/>
    <col min="2" max="2" width="33" style="125" customWidth="1"/>
    <col min="3" max="3" width="59.85546875" style="125" customWidth="1"/>
    <col min="4" max="4" width="15.140625" style="125" customWidth="1"/>
    <col min="5" max="5" width="16.140625" style="125" customWidth="1"/>
    <col min="6" max="6" width="15.42578125" style="125" customWidth="1"/>
    <col min="7" max="7" width="14.5703125" style="125" customWidth="1"/>
    <col min="8" max="16384" width="9.140625" style="125"/>
  </cols>
  <sheetData>
    <row r="1" spans="1:9" s="161" customFormat="1" ht="15.95" customHeight="1" x14ac:dyDescent="0.2">
      <c r="G1" s="181" t="s">
        <v>195</v>
      </c>
    </row>
    <row r="2" spans="1:9" s="161" customFormat="1" x14ac:dyDescent="0.2">
      <c r="A2" s="161" t="s">
        <v>194</v>
      </c>
      <c r="C2" s="177"/>
      <c r="D2" s="177"/>
      <c r="E2" s="177"/>
      <c r="F2" s="177"/>
      <c r="G2" s="177"/>
    </row>
    <row r="3" spans="1:9" s="161" customFormat="1" x14ac:dyDescent="0.2">
      <c r="A3" s="161" t="s">
        <v>193</v>
      </c>
      <c r="B3" s="180"/>
      <c r="C3" s="175" t="s">
        <v>192</v>
      </c>
      <c r="D3" s="175"/>
      <c r="E3" s="175"/>
      <c r="F3" s="175"/>
      <c r="G3" s="175"/>
      <c r="I3" s="166"/>
    </row>
    <row r="4" spans="1:9" s="161" customFormat="1" x14ac:dyDescent="0.2">
      <c r="B4" s="179"/>
      <c r="C4" s="179" t="s">
        <v>191</v>
      </c>
      <c r="D4" s="179"/>
      <c r="E4" s="179"/>
      <c r="F4" s="179"/>
      <c r="G4" s="176"/>
      <c r="I4" s="166"/>
    </row>
    <row r="5" spans="1:9" s="161" customFormat="1" ht="18" customHeight="1" x14ac:dyDescent="0.2">
      <c r="A5" s="178" t="s">
        <v>190</v>
      </c>
      <c r="B5" s="178"/>
      <c r="G5" s="166"/>
    </row>
    <row r="6" spans="1:9" s="161" customFormat="1" x14ac:dyDescent="0.2">
      <c r="A6" s="177" t="s">
        <v>189</v>
      </c>
      <c r="B6" s="177"/>
      <c r="C6" s="177"/>
      <c r="D6" s="177"/>
      <c r="E6" s="177"/>
      <c r="F6" s="174">
        <f>G37</f>
        <v>139.99958742000001</v>
      </c>
      <c r="G6" s="173" t="s">
        <v>186</v>
      </c>
    </row>
    <row r="7" spans="1:9" s="161" customFormat="1" x14ac:dyDescent="0.2">
      <c r="A7" s="176"/>
      <c r="B7" s="175" t="s">
        <v>188</v>
      </c>
      <c r="C7" s="175"/>
      <c r="F7" s="166"/>
      <c r="G7" s="166"/>
    </row>
    <row r="8" spans="1:9" s="161" customFormat="1" x14ac:dyDescent="0.2">
      <c r="A8" s="176"/>
      <c r="B8" s="175" t="s">
        <v>187</v>
      </c>
      <c r="C8" s="175"/>
      <c r="D8" s="175"/>
      <c r="E8" s="175"/>
      <c r="F8" s="174">
        <f>F37</f>
        <v>19.31028792</v>
      </c>
      <c r="G8" s="173" t="s">
        <v>186</v>
      </c>
    </row>
    <row r="9" spans="1:9" s="161" customFormat="1" ht="6.75" customHeight="1" x14ac:dyDescent="0.2">
      <c r="B9" s="172"/>
      <c r="C9" s="172"/>
      <c r="D9" s="172"/>
      <c r="E9" s="172"/>
      <c r="F9" s="172"/>
    </row>
    <row r="10" spans="1:9" s="161" customFormat="1" x14ac:dyDescent="0.2">
      <c r="A10" s="171"/>
      <c r="B10" s="170" t="s">
        <v>185</v>
      </c>
      <c r="C10" s="170"/>
      <c r="D10" s="170"/>
      <c r="E10" s="170"/>
      <c r="F10" s="170"/>
    </row>
    <row r="11" spans="1:9" s="161" customFormat="1" ht="2.25" customHeight="1" x14ac:dyDescent="0.2">
      <c r="A11" s="169"/>
      <c r="B11" s="168" t="s">
        <v>184</v>
      </c>
      <c r="C11" s="125"/>
      <c r="G11" s="166"/>
    </row>
    <row r="12" spans="1:9" s="161" customFormat="1" ht="24" customHeight="1" x14ac:dyDescent="0.2">
      <c r="B12" s="167" t="s">
        <v>183</v>
      </c>
      <c r="C12" s="167"/>
      <c r="D12" s="167"/>
      <c r="E12" s="167"/>
      <c r="F12" s="167"/>
      <c r="G12" s="166"/>
    </row>
    <row r="13" spans="1:9" ht="28.5" customHeight="1" x14ac:dyDescent="0.2">
      <c r="B13" s="165" t="s">
        <v>182</v>
      </c>
      <c r="C13" s="165"/>
      <c r="D13" s="165"/>
      <c r="E13" s="165"/>
      <c r="F13" s="165"/>
    </row>
    <row r="14" spans="1:9" s="127" customFormat="1" ht="11.25" customHeight="1" x14ac:dyDescent="0.2">
      <c r="A14" s="164"/>
      <c r="B14" s="163" t="s">
        <v>181</v>
      </c>
      <c r="C14" s="163"/>
      <c r="D14" s="163"/>
      <c r="E14" s="163"/>
      <c r="F14" s="163"/>
    </row>
    <row r="15" spans="1:9" s="161" customFormat="1" ht="12" customHeight="1" x14ac:dyDescent="0.2">
      <c r="A15" s="162" t="s">
        <v>180</v>
      </c>
      <c r="B15" s="162"/>
      <c r="C15" s="162"/>
      <c r="D15" s="162"/>
      <c r="E15" s="162"/>
      <c r="F15" s="162"/>
      <c r="G15" s="162"/>
    </row>
    <row r="16" spans="1:9" s="151" customFormat="1" x14ac:dyDescent="0.2">
      <c r="A16" s="157" t="s">
        <v>179</v>
      </c>
      <c r="B16" s="157" t="s">
        <v>178</v>
      </c>
      <c r="C16" s="157" t="s">
        <v>177</v>
      </c>
      <c r="D16" s="160" t="s">
        <v>176</v>
      </c>
      <c r="E16" s="159"/>
      <c r="F16" s="158"/>
      <c r="G16" s="157" t="s">
        <v>175</v>
      </c>
    </row>
    <row r="17" spans="1:8" s="151" customFormat="1" ht="36" customHeight="1" x14ac:dyDescent="0.2">
      <c r="A17" s="155"/>
      <c r="B17" s="155"/>
      <c r="C17" s="155"/>
      <c r="D17" s="156" t="s">
        <v>174</v>
      </c>
      <c r="E17" s="156" t="s">
        <v>173</v>
      </c>
      <c r="F17" s="156" t="s">
        <v>172</v>
      </c>
      <c r="G17" s="155"/>
    </row>
    <row r="18" spans="1:8" s="151" customFormat="1" x14ac:dyDescent="0.2">
      <c r="A18" s="154">
        <v>1</v>
      </c>
      <c r="B18" s="152">
        <v>2</v>
      </c>
      <c r="C18" s="152">
        <v>3</v>
      </c>
      <c r="D18" s="153">
        <v>4</v>
      </c>
      <c r="E18" s="152">
        <v>5</v>
      </c>
      <c r="F18" s="152">
        <v>6</v>
      </c>
      <c r="G18" s="152">
        <v>7</v>
      </c>
    </row>
    <row r="19" spans="1:8" x14ac:dyDescent="0.2">
      <c r="A19" s="150"/>
      <c r="B19" s="150"/>
      <c r="C19" s="150"/>
      <c r="D19" s="150"/>
      <c r="E19" s="150"/>
      <c r="F19" s="150"/>
      <c r="G19" s="150"/>
    </row>
    <row r="20" spans="1:8" ht="15.75" x14ac:dyDescent="0.25">
      <c r="A20" s="140" t="s">
        <v>171</v>
      </c>
      <c r="B20" s="139"/>
      <c r="C20" s="139"/>
      <c r="D20" s="139"/>
      <c r="E20" s="139"/>
      <c r="F20" s="139"/>
      <c r="G20" s="138"/>
    </row>
    <row r="21" spans="1:8" s="127" customFormat="1" x14ac:dyDescent="0.2">
      <c r="A21" s="149">
        <v>1</v>
      </c>
      <c r="B21" s="148" t="s">
        <v>170</v>
      </c>
      <c r="C21" s="148" t="s">
        <v>169</v>
      </c>
      <c r="D21" s="146">
        <v>108.13</v>
      </c>
      <c r="E21" s="147" t="s">
        <v>149</v>
      </c>
      <c r="F21" s="147" t="s">
        <v>149</v>
      </c>
      <c r="G21" s="146">
        <f>D21</f>
        <v>108.13</v>
      </c>
      <c r="H21" s="131"/>
    </row>
    <row r="22" spans="1:8" s="127" customFormat="1" x14ac:dyDescent="0.2">
      <c r="A22" s="145"/>
      <c r="B22" s="144"/>
      <c r="C22" s="144" t="s">
        <v>168</v>
      </c>
      <c r="D22" s="142">
        <f>D21</f>
        <v>108.13</v>
      </c>
      <c r="E22" s="143" t="s">
        <v>149</v>
      </c>
      <c r="F22" s="143" t="s">
        <v>149</v>
      </c>
      <c r="G22" s="142">
        <f>D22</f>
        <v>108.13</v>
      </c>
    </row>
    <row r="23" spans="1:8" s="127" customFormat="1" x14ac:dyDescent="0.2">
      <c r="A23" s="145"/>
      <c r="B23" s="144"/>
      <c r="C23" s="144" t="s">
        <v>167</v>
      </c>
      <c r="D23" s="142">
        <f>D22</f>
        <v>108.13</v>
      </c>
      <c r="E23" s="143" t="s">
        <v>149</v>
      </c>
      <c r="F23" s="143" t="s">
        <v>149</v>
      </c>
      <c r="G23" s="142">
        <f>D23</f>
        <v>108.13</v>
      </c>
    </row>
    <row r="24" spans="1:8" s="127" customFormat="1" x14ac:dyDescent="0.2">
      <c r="A24" s="141"/>
      <c r="B24" s="141"/>
      <c r="C24" s="141"/>
      <c r="D24" s="141"/>
      <c r="E24" s="141"/>
      <c r="F24" s="141"/>
      <c r="G24" s="141"/>
    </row>
    <row r="25" spans="1:8" ht="15.75" x14ac:dyDescent="0.25">
      <c r="A25" s="140" t="s">
        <v>166</v>
      </c>
      <c r="B25" s="139"/>
      <c r="C25" s="139"/>
      <c r="D25" s="139"/>
      <c r="E25" s="139"/>
      <c r="F25" s="139"/>
      <c r="G25" s="138"/>
    </row>
    <row r="26" spans="1:8" s="127" customFormat="1" ht="25.5" x14ac:dyDescent="0.2">
      <c r="A26" s="134">
        <v>2</v>
      </c>
      <c r="B26" s="133" t="s">
        <v>165</v>
      </c>
      <c r="C26" s="133" t="s">
        <v>164</v>
      </c>
      <c r="D26" s="132">
        <f>D23*6.3%</f>
        <v>6.8121900000000002</v>
      </c>
      <c r="E26" s="132" t="s">
        <v>149</v>
      </c>
      <c r="F26" s="132" t="s">
        <v>149</v>
      </c>
      <c r="G26" s="132">
        <f>D26</f>
        <v>6.8121900000000002</v>
      </c>
      <c r="H26" s="131"/>
    </row>
    <row r="27" spans="1:8" s="127" customFormat="1" x14ac:dyDescent="0.2">
      <c r="A27" s="130"/>
      <c r="B27" s="129"/>
      <c r="C27" s="129" t="s">
        <v>163</v>
      </c>
      <c r="D27" s="128">
        <f>D26</f>
        <v>6.8121900000000002</v>
      </c>
      <c r="E27" s="128" t="s">
        <v>149</v>
      </c>
      <c r="F27" s="128" t="s">
        <v>149</v>
      </c>
      <c r="G27" s="128">
        <f>D27</f>
        <v>6.8121900000000002</v>
      </c>
    </row>
    <row r="28" spans="1:8" s="127" customFormat="1" x14ac:dyDescent="0.2">
      <c r="A28" s="130"/>
      <c r="B28" s="129"/>
      <c r="C28" s="129" t="s">
        <v>162</v>
      </c>
      <c r="D28" s="128">
        <f>D23+D27</f>
        <v>114.94219</v>
      </c>
      <c r="E28" s="128" t="s">
        <v>149</v>
      </c>
      <c r="F28" s="128" t="s">
        <v>149</v>
      </c>
      <c r="G28" s="128">
        <f>D28</f>
        <v>114.94219</v>
      </c>
    </row>
    <row r="29" spans="1:8" s="127" customFormat="1" x14ac:dyDescent="0.2">
      <c r="A29" s="134">
        <v>3</v>
      </c>
      <c r="B29" s="133" t="s">
        <v>161</v>
      </c>
      <c r="C29" s="133" t="s">
        <v>160</v>
      </c>
      <c r="D29" s="132">
        <f>D28*5%</f>
        <v>5.7471095000000005</v>
      </c>
      <c r="E29" s="132" t="s">
        <v>149</v>
      </c>
      <c r="F29" s="132" t="s">
        <v>149</v>
      </c>
      <c r="G29" s="132">
        <f>D29</f>
        <v>5.7471095000000005</v>
      </c>
      <c r="H29" s="131"/>
    </row>
    <row r="30" spans="1:8" s="127" customFormat="1" x14ac:dyDescent="0.2">
      <c r="A30" s="130"/>
      <c r="B30" s="129"/>
      <c r="C30" s="129" t="s">
        <v>159</v>
      </c>
      <c r="D30" s="128">
        <f>D28+D29</f>
        <v>120.6892995</v>
      </c>
      <c r="E30" s="128" t="s">
        <v>149</v>
      </c>
      <c r="F30" s="128" t="s">
        <v>149</v>
      </c>
      <c r="G30" s="128">
        <f>D30</f>
        <v>120.6892995</v>
      </c>
    </row>
    <row r="31" spans="1:8" ht="15.75" x14ac:dyDescent="0.25">
      <c r="A31" s="137" t="s">
        <v>158</v>
      </c>
      <c r="B31" s="136"/>
      <c r="C31" s="136"/>
      <c r="D31" s="136"/>
      <c r="E31" s="136"/>
      <c r="F31" s="136"/>
      <c r="G31" s="135"/>
    </row>
    <row r="32" spans="1:8" s="127" customFormat="1" x14ac:dyDescent="0.2">
      <c r="A32" s="130"/>
      <c r="B32" s="129"/>
      <c r="C32" s="129" t="s">
        <v>157</v>
      </c>
      <c r="D32" s="128">
        <f>D33</f>
        <v>120.6892995</v>
      </c>
      <c r="E32" s="128" t="s">
        <v>149</v>
      </c>
      <c r="F32" s="128" t="s">
        <v>149</v>
      </c>
      <c r="G32" s="128">
        <f>G33</f>
        <v>120.6892995</v>
      </c>
    </row>
    <row r="33" spans="1:8" s="127" customFormat="1" x14ac:dyDescent="0.2">
      <c r="A33" s="134"/>
      <c r="B33" s="133"/>
      <c r="C33" s="133" t="s">
        <v>156</v>
      </c>
      <c r="D33" s="132">
        <f>D30</f>
        <v>120.6892995</v>
      </c>
      <c r="E33" s="132" t="s">
        <v>149</v>
      </c>
      <c r="F33" s="132" t="s">
        <v>149</v>
      </c>
      <c r="G33" s="132">
        <f>D33</f>
        <v>120.6892995</v>
      </c>
      <c r="H33" s="131"/>
    </row>
    <row r="34" spans="1:8" s="127" customFormat="1" x14ac:dyDescent="0.2">
      <c r="A34" s="134"/>
      <c r="B34" s="133"/>
      <c r="C34" s="133" t="s">
        <v>155</v>
      </c>
      <c r="D34" s="132" t="s">
        <v>149</v>
      </c>
      <c r="E34" s="132" t="s">
        <v>149</v>
      </c>
      <c r="F34" s="132" t="s">
        <v>149</v>
      </c>
      <c r="G34" s="132" t="s">
        <v>149</v>
      </c>
      <c r="H34" s="131"/>
    </row>
    <row r="35" spans="1:8" s="127" customFormat="1" x14ac:dyDescent="0.2">
      <c r="A35" s="134" t="s">
        <v>154</v>
      </c>
      <c r="B35" s="133" t="s">
        <v>153</v>
      </c>
      <c r="C35" s="133" t="s">
        <v>152</v>
      </c>
      <c r="D35" s="132" t="s">
        <v>149</v>
      </c>
      <c r="E35" s="132" t="s">
        <v>149</v>
      </c>
      <c r="F35" s="132">
        <f>G32*16%</f>
        <v>19.31028792</v>
      </c>
      <c r="G35" s="132">
        <f>F35</f>
        <v>19.31028792</v>
      </c>
      <c r="H35" s="131"/>
    </row>
    <row r="36" spans="1:8" s="127" customFormat="1" x14ac:dyDescent="0.2">
      <c r="A36" s="130"/>
      <c r="B36" s="129"/>
      <c r="C36" s="129" t="s">
        <v>151</v>
      </c>
      <c r="D36" s="128" t="s">
        <v>149</v>
      </c>
      <c r="E36" s="128" t="s">
        <v>149</v>
      </c>
      <c r="F36" s="128">
        <f>F35</f>
        <v>19.31028792</v>
      </c>
      <c r="G36" s="128">
        <f>F36</f>
        <v>19.31028792</v>
      </c>
    </row>
    <row r="37" spans="1:8" s="127" customFormat="1" ht="25.5" x14ac:dyDescent="0.2">
      <c r="A37" s="130"/>
      <c r="B37" s="129"/>
      <c r="C37" s="129" t="s">
        <v>150</v>
      </c>
      <c r="D37" s="128">
        <f>D32</f>
        <v>120.6892995</v>
      </c>
      <c r="E37" s="128" t="s">
        <v>149</v>
      </c>
      <c r="F37" s="128">
        <f>F36</f>
        <v>19.31028792</v>
      </c>
      <c r="G37" s="128">
        <f>D37+F37</f>
        <v>139.99958742000001</v>
      </c>
    </row>
    <row r="41" spans="1:8" ht="15.75" x14ac:dyDescent="0.25">
      <c r="A41" s="126"/>
      <c r="B41" s="126"/>
      <c r="C41" s="126"/>
      <c r="D41" s="126"/>
    </row>
    <row r="42" spans="1:8" ht="15.75" x14ac:dyDescent="0.25">
      <c r="A42" s="126"/>
      <c r="B42" s="126"/>
      <c r="C42" s="126"/>
      <c r="D42" s="126"/>
    </row>
  </sheetData>
  <mergeCells count="22">
    <mergeCell ref="G16:G17"/>
    <mergeCell ref="A19:G19"/>
    <mergeCell ref="B13:F13"/>
    <mergeCell ref="B14:F14"/>
    <mergeCell ref="A20:G20"/>
    <mergeCell ref="A24:G24"/>
    <mergeCell ref="A25:G25"/>
    <mergeCell ref="A31:G31"/>
    <mergeCell ref="A16:A17"/>
    <mergeCell ref="B16:B17"/>
    <mergeCell ref="C16:C17"/>
    <mergeCell ref="D16:F16"/>
    <mergeCell ref="A15:G15"/>
    <mergeCell ref="C2:G2"/>
    <mergeCell ref="C3:G3"/>
    <mergeCell ref="A5:B5"/>
    <mergeCell ref="A6:E6"/>
    <mergeCell ref="B7:C7"/>
    <mergeCell ref="B8:E8"/>
    <mergeCell ref="B9:F9"/>
    <mergeCell ref="B10:F10"/>
    <mergeCell ref="B12:F12"/>
  </mergeCells>
  <printOptions horizontalCentered="1"/>
  <pageMargins left="0.39370078740157483" right="0.39370078740157483" top="0.59055118110236227" bottom="0.59055118110236227" header="0.39370078740157483" footer="0.39370078740157483"/>
  <pageSetup paperSize="9" scale="79" fitToHeight="10000" orientation="landscape" r:id="rId1"/>
  <headerFooter>
    <oddHeader>&amp;L&amp;9Программный комплекс АВС (редакция 2026.8)&amp;C&amp;P&amp;R81</oddHeader>
    <oddFooter>&amp;CСтраниц -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FF"/>
    <pageSetUpPr fitToPage="1"/>
  </sheetPr>
  <dimension ref="A1:H109"/>
  <sheetViews>
    <sheetView tabSelected="1" topLeftCell="A4" zoomScaleNormal="100" workbookViewId="0">
      <selection activeCell="C10" sqref="C10:G10"/>
    </sheetView>
  </sheetViews>
  <sheetFormatPr defaultRowHeight="15" outlineLevelRow="2" x14ac:dyDescent="0.2"/>
  <cols>
    <col min="1" max="1" width="7.5703125" customWidth="1"/>
    <col min="2" max="2" width="19.28515625" customWidth="1"/>
    <col min="3" max="3" width="55.28515625" customWidth="1"/>
    <col min="4" max="4" width="17.7109375" customWidth="1"/>
    <col min="5" max="5" width="13" customWidth="1"/>
    <col min="6" max="7" width="15.5703125" customWidth="1"/>
    <col min="8" max="8" width="10.28515625" customWidth="1"/>
  </cols>
  <sheetData>
    <row r="1" spans="1:8" ht="12.75" x14ac:dyDescent="0.2">
      <c r="A1" s="16"/>
      <c r="B1" s="16"/>
      <c r="C1" s="16"/>
      <c r="D1" s="16"/>
      <c r="E1" s="16"/>
      <c r="F1" s="35" t="s">
        <v>17</v>
      </c>
      <c r="G1" s="36" t="s">
        <v>18</v>
      </c>
    </row>
    <row r="2" spans="1:8" ht="12.75" x14ac:dyDescent="0.2">
      <c r="A2" s="3"/>
      <c r="B2" s="3"/>
      <c r="C2" s="4"/>
      <c r="D2" s="1"/>
      <c r="E2" s="1"/>
      <c r="F2" s="1"/>
      <c r="G2" s="5"/>
    </row>
    <row r="3" spans="1:8" ht="37.5" customHeight="1" x14ac:dyDescent="0.2">
      <c r="A3" s="70" t="s">
        <v>19</v>
      </c>
      <c r="B3" s="70"/>
      <c r="C3" s="13" t="s">
        <v>20</v>
      </c>
      <c r="D3" s="13"/>
      <c r="E3" s="13"/>
      <c r="F3" s="13"/>
      <c r="G3" s="13"/>
    </row>
    <row r="4" spans="1:8" ht="7.5" customHeight="1" x14ac:dyDescent="0.2">
      <c r="A4" s="73"/>
      <c r="B4" s="73"/>
      <c r="C4" s="73"/>
      <c r="D4" s="74"/>
      <c r="E4" s="74"/>
      <c r="F4" s="74"/>
      <c r="G4" s="74"/>
    </row>
    <row r="5" spans="1:8" ht="37.5" customHeight="1" x14ac:dyDescent="0.2">
      <c r="A5" s="70" t="s">
        <v>21</v>
      </c>
      <c r="B5" s="70"/>
      <c r="C5" s="13" t="s">
        <v>22</v>
      </c>
      <c r="D5" s="13"/>
      <c r="E5" s="13"/>
      <c r="F5" s="13"/>
      <c r="G5" s="13"/>
    </row>
    <row r="6" spans="1:8" ht="12.75" x14ac:dyDescent="0.2">
      <c r="A6" s="73"/>
      <c r="B6" s="73"/>
      <c r="C6" s="73"/>
      <c r="D6" s="74"/>
      <c r="E6" s="74"/>
      <c r="F6" s="74"/>
      <c r="G6" s="74"/>
    </row>
    <row r="7" spans="1:8" ht="14.25" customHeight="1" x14ac:dyDescent="0.2">
      <c r="A7" s="75" t="s">
        <v>23</v>
      </c>
      <c r="B7" s="75"/>
      <c r="C7" s="75"/>
      <c r="D7" s="75"/>
      <c r="E7" s="75"/>
      <c r="F7" s="75"/>
      <c r="G7" s="75"/>
    </row>
    <row r="8" spans="1:8" ht="14.25" customHeight="1" x14ac:dyDescent="0.2">
      <c r="A8" s="71" t="s">
        <v>24</v>
      </c>
      <c r="B8" s="71"/>
      <c r="C8" s="71"/>
      <c r="D8" s="71"/>
      <c r="E8" s="71"/>
      <c r="F8" s="71"/>
      <c r="G8" s="71"/>
      <c r="H8" s="14"/>
    </row>
    <row r="9" spans="1:8" ht="13.9" customHeight="1" x14ac:dyDescent="0.2">
      <c r="A9" s="71"/>
      <c r="B9" s="71"/>
      <c r="C9" s="71"/>
      <c r="D9" s="71"/>
      <c r="E9" s="71"/>
      <c r="F9" s="71"/>
      <c r="G9" s="71"/>
    </row>
    <row r="10" spans="1:8" ht="13.15" customHeight="1" x14ac:dyDescent="0.2">
      <c r="A10" s="15"/>
      <c r="B10" s="17" t="s">
        <v>0</v>
      </c>
      <c r="C10" s="76" t="s">
        <v>25</v>
      </c>
      <c r="D10" s="76"/>
      <c r="E10" s="76"/>
      <c r="F10" s="76"/>
      <c r="G10" s="76"/>
    </row>
    <row r="11" spans="1:8" ht="14.25" customHeight="1" x14ac:dyDescent="0.2">
      <c r="A11" s="77" t="s">
        <v>26</v>
      </c>
      <c r="B11" s="77"/>
      <c r="C11" s="77"/>
      <c r="D11" s="77"/>
      <c r="E11" s="77"/>
      <c r="F11" s="77"/>
      <c r="G11" s="77"/>
    </row>
    <row r="12" spans="1:8" ht="7.5" customHeight="1" x14ac:dyDescent="0.2">
      <c r="A12" s="18"/>
      <c r="B12" s="18"/>
      <c r="C12" s="18"/>
      <c r="D12" s="18"/>
      <c r="E12" s="18"/>
      <c r="F12" s="18"/>
      <c r="G12" s="18"/>
    </row>
    <row r="13" spans="1:8" ht="14.25" customHeight="1" x14ac:dyDescent="0.2">
      <c r="A13" s="72" t="s">
        <v>27</v>
      </c>
      <c r="B13" s="72"/>
      <c r="C13" s="72"/>
      <c r="D13" s="72"/>
      <c r="E13" s="72"/>
      <c r="F13" s="72"/>
      <c r="G13" s="72"/>
    </row>
    <row r="14" spans="1:8" ht="12.75" x14ac:dyDescent="0.2">
      <c r="A14" s="73"/>
      <c r="B14" s="73"/>
      <c r="C14" s="73"/>
      <c r="D14" s="73"/>
      <c r="E14" s="73"/>
      <c r="F14" s="73"/>
      <c r="G14" s="73"/>
    </row>
    <row r="15" spans="1:8" ht="12.75" x14ac:dyDescent="0.2">
      <c r="A15" s="20"/>
      <c r="B15" s="20"/>
      <c r="C15" s="20"/>
      <c r="D15" s="19" t="s">
        <v>28</v>
      </c>
      <c r="E15" s="20"/>
      <c r="F15" s="41">
        <v>108.13</v>
      </c>
      <c r="G15" s="19" t="s">
        <v>1</v>
      </c>
    </row>
    <row r="16" spans="1:8" ht="12.75" x14ac:dyDescent="0.2">
      <c r="A16" s="20"/>
      <c r="B16" s="20"/>
      <c r="C16" s="20"/>
      <c r="D16" s="19" t="s">
        <v>29</v>
      </c>
      <c r="E16" s="20"/>
      <c r="F16" s="41">
        <v>81.516000000000005</v>
      </c>
      <c r="G16" s="19" t="s">
        <v>1</v>
      </c>
    </row>
    <row r="17" spans="1:8" ht="12.75" x14ac:dyDescent="0.2">
      <c r="A17" s="20"/>
      <c r="B17" s="20"/>
      <c r="C17" s="20"/>
      <c r="D17" s="19" t="s">
        <v>30</v>
      </c>
      <c r="E17" s="20"/>
      <c r="F17" s="41">
        <v>1.7000000000000001E-2</v>
      </c>
      <c r="G17" s="19" t="s">
        <v>2</v>
      </c>
    </row>
    <row r="18" spans="1:8" ht="13.15" customHeight="1" x14ac:dyDescent="0.2">
      <c r="A18" s="69" t="s">
        <v>31</v>
      </c>
      <c r="B18" s="69"/>
      <c r="C18" s="69"/>
      <c r="D18" s="69"/>
      <c r="E18" s="69"/>
      <c r="F18" s="69"/>
      <c r="G18" s="69"/>
    </row>
    <row r="19" spans="1:8" ht="6.75" customHeight="1" x14ac:dyDescent="0.2">
      <c r="A19" s="6"/>
      <c r="B19" s="6"/>
      <c r="C19" s="6"/>
      <c r="D19" s="1"/>
      <c r="E19" s="6"/>
      <c r="F19" s="6"/>
      <c r="G19" s="6"/>
    </row>
    <row r="20" spans="1:8" ht="52.15" customHeight="1" x14ac:dyDescent="0.2">
      <c r="A20" s="22" t="s">
        <v>32</v>
      </c>
      <c r="B20" s="23" t="s">
        <v>33</v>
      </c>
      <c r="C20" s="24" t="s">
        <v>34</v>
      </c>
      <c r="D20" s="23" t="s">
        <v>35</v>
      </c>
      <c r="E20" s="23" t="s">
        <v>36</v>
      </c>
      <c r="F20" s="23" t="s">
        <v>3</v>
      </c>
      <c r="G20" s="23" t="s">
        <v>4</v>
      </c>
    </row>
    <row r="21" spans="1:8" ht="12.75" x14ac:dyDescent="0.2">
      <c r="A21" s="42">
        <v>1</v>
      </c>
      <c r="B21" s="42">
        <v>2</v>
      </c>
      <c r="C21" s="43">
        <v>3</v>
      </c>
      <c r="D21" s="42">
        <v>4</v>
      </c>
      <c r="E21" s="42">
        <v>5</v>
      </c>
      <c r="F21" s="42">
        <v>6</v>
      </c>
      <c r="G21" s="42">
        <v>7</v>
      </c>
      <c r="H21" s="11"/>
    </row>
    <row r="22" spans="1:8" ht="14.25" customHeight="1" x14ac:dyDescent="0.2">
      <c r="A22" s="25"/>
      <c r="B22" s="26"/>
      <c r="C22" s="39" t="s">
        <v>37</v>
      </c>
      <c r="D22" s="26"/>
      <c r="E22" s="27"/>
      <c r="F22" s="27"/>
      <c r="G22" s="44">
        <v>108130</v>
      </c>
    </row>
    <row r="23" spans="1:8" ht="14.25" customHeight="1" outlineLevel="1" x14ac:dyDescent="0.2">
      <c r="A23" s="8"/>
      <c r="B23" s="9"/>
      <c r="C23" s="45" t="s">
        <v>38</v>
      </c>
      <c r="D23" s="46"/>
      <c r="E23" s="47"/>
      <c r="F23" s="47"/>
      <c r="G23" s="47"/>
    </row>
    <row r="24" spans="1:8" ht="14.25" customHeight="1" outlineLevel="1" x14ac:dyDescent="0.2">
      <c r="A24" s="8"/>
      <c r="B24" s="9"/>
      <c r="C24" s="48" t="s">
        <v>39</v>
      </c>
      <c r="D24" s="9" t="s">
        <v>40</v>
      </c>
      <c r="E24" s="10"/>
      <c r="F24" s="10"/>
      <c r="G24" s="49">
        <v>81288</v>
      </c>
    </row>
    <row r="25" spans="1:8" ht="14.25" customHeight="1" outlineLevel="1" x14ac:dyDescent="0.2">
      <c r="A25" s="8"/>
      <c r="B25" s="9"/>
      <c r="C25" s="50" t="s">
        <v>41</v>
      </c>
      <c r="D25" s="46" t="s">
        <v>40</v>
      </c>
      <c r="E25" s="47"/>
      <c r="F25" s="47"/>
      <c r="G25" s="51">
        <v>42190</v>
      </c>
    </row>
    <row r="26" spans="1:8" ht="14.25" customHeight="1" outlineLevel="1" x14ac:dyDescent="0.2">
      <c r="A26" s="8"/>
      <c r="B26" s="9"/>
      <c r="C26" s="48" t="s">
        <v>42</v>
      </c>
      <c r="D26" s="9" t="s">
        <v>40</v>
      </c>
      <c r="E26" s="10"/>
      <c r="F26" s="10"/>
      <c r="G26" s="49">
        <v>1043</v>
      </c>
    </row>
    <row r="27" spans="1:8" ht="14.25" customHeight="1" outlineLevel="1" x14ac:dyDescent="0.2">
      <c r="A27" s="8"/>
      <c r="B27" s="9"/>
      <c r="C27" s="50" t="s">
        <v>43</v>
      </c>
      <c r="D27" s="46" t="s">
        <v>40</v>
      </c>
      <c r="E27" s="47"/>
      <c r="F27" s="47"/>
      <c r="G27" s="52">
        <v>228</v>
      </c>
    </row>
    <row r="28" spans="1:8" ht="14.25" customHeight="1" outlineLevel="1" x14ac:dyDescent="0.2">
      <c r="A28" s="8"/>
      <c r="B28" s="9"/>
      <c r="C28" s="48" t="s">
        <v>44</v>
      </c>
      <c r="D28" s="9" t="s">
        <v>40</v>
      </c>
      <c r="E28" s="10"/>
      <c r="F28" s="10"/>
      <c r="G28" s="49">
        <v>25798</v>
      </c>
    </row>
    <row r="29" spans="1:8" ht="14.25" customHeight="1" outlineLevel="1" x14ac:dyDescent="0.2">
      <c r="A29" s="8"/>
      <c r="B29" s="9"/>
      <c r="C29" s="48" t="s">
        <v>45</v>
      </c>
      <c r="D29" s="9" t="s">
        <v>46</v>
      </c>
      <c r="E29" s="53">
        <v>17</v>
      </c>
      <c r="F29" s="10"/>
      <c r="G29" s="10"/>
    </row>
    <row r="30" spans="1:8" ht="5.85" customHeight="1" outlineLevel="1" x14ac:dyDescent="0.2">
      <c r="A30" s="31"/>
      <c r="B30" s="32"/>
      <c r="C30" s="32"/>
      <c r="D30" s="32"/>
      <c r="E30" s="32"/>
      <c r="F30" s="32"/>
      <c r="G30" s="33"/>
    </row>
    <row r="31" spans="1:8" ht="42" customHeight="1" x14ac:dyDescent="0.2">
      <c r="A31" s="54">
        <v>1</v>
      </c>
      <c r="B31" s="21" t="s">
        <v>5</v>
      </c>
      <c r="C31" s="37" t="s">
        <v>47</v>
      </c>
      <c r="D31" s="21" t="s">
        <v>48</v>
      </c>
      <c r="E31" s="55">
        <v>20.37</v>
      </c>
      <c r="F31" s="56">
        <v>780</v>
      </c>
      <c r="G31" s="57">
        <v>15889</v>
      </c>
    </row>
    <row r="32" spans="1:8" ht="14.25" customHeight="1" outlineLevel="1" x14ac:dyDescent="0.2">
      <c r="A32" s="8"/>
      <c r="B32" s="9"/>
      <c r="C32" s="45" t="s">
        <v>38</v>
      </c>
      <c r="D32" s="46"/>
      <c r="E32" s="47"/>
      <c r="F32" s="47"/>
      <c r="G32" s="47"/>
    </row>
    <row r="33" spans="1:7" ht="14.25" customHeight="1" outlineLevel="1" x14ac:dyDescent="0.2">
      <c r="A33" s="8" t="s">
        <v>49</v>
      </c>
      <c r="B33" s="9"/>
      <c r="C33" s="48" t="s">
        <v>39</v>
      </c>
      <c r="D33" s="9"/>
      <c r="E33" s="10"/>
      <c r="F33" s="53">
        <v>780</v>
      </c>
      <c r="G33" s="49">
        <v>15889</v>
      </c>
    </row>
    <row r="34" spans="1:7" ht="14.25" customHeight="1" outlineLevel="1" x14ac:dyDescent="0.2">
      <c r="A34" s="8"/>
      <c r="B34" s="9"/>
      <c r="C34" s="50" t="s">
        <v>41</v>
      </c>
      <c r="D34" s="46"/>
      <c r="E34" s="47"/>
      <c r="F34" s="52">
        <v>401</v>
      </c>
      <c r="G34" s="51">
        <v>8168</v>
      </c>
    </row>
    <row r="35" spans="1:7" ht="25.5" customHeight="1" outlineLevel="2" x14ac:dyDescent="0.2">
      <c r="A35" s="8" t="s">
        <v>50</v>
      </c>
      <c r="B35" s="9" t="s">
        <v>51</v>
      </c>
      <c r="C35" s="38" t="s">
        <v>52</v>
      </c>
      <c r="D35" s="9" t="s">
        <v>46</v>
      </c>
      <c r="E35" s="58">
        <v>3.8006753</v>
      </c>
      <c r="F35" s="49">
        <v>4178</v>
      </c>
      <c r="G35" s="49">
        <v>15879</v>
      </c>
    </row>
    <row r="36" spans="1:7" ht="5.85" customHeight="1" x14ac:dyDescent="0.2">
      <c r="A36" s="31"/>
      <c r="B36" s="32"/>
      <c r="C36" s="32"/>
      <c r="D36" s="32"/>
      <c r="E36" s="32"/>
      <c r="F36" s="32"/>
      <c r="G36" s="33"/>
    </row>
    <row r="37" spans="1:7" ht="37.5" customHeight="1" x14ac:dyDescent="0.2">
      <c r="A37" s="54">
        <v>2</v>
      </c>
      <c r="B37" s="21" t="s">
        <v>6</v>
      </c>
      <c r="C37" s="37" t="s">
        <v>53</v>
      </c>
      <c r="D37" s="21" t="s">
        <v>48</v>
      </c>
      <c r="E37" s="56">
        <v>2</v>
      </c>
      <c r="F37" s="57">
        <v>8476</v>
      </c>
      <c r="G37" s="57">
        <v>16953</v>
      </c>
    </row>
    <row r="38" spans="1:7" ht="14.25" customHeight="1" outlineLevel="1" x14ac:dyDescent="0.2">
      <c r="A38" s="8"/>
      <c r="B38" s="9"/>
      <c r="C38" s="45" t="s">
        <v>38</v>
      </c>
      <c r="D38" s="46"/>
      <c r="E38" s="47"/>
      <c r="F38" s="47"/>
      <c r="G38" s="47"/>
    </row>
    <row r="39" spans="1:7" ht="14.25" customHeight="1" outlineLevel="1" x14ac:dyDescent="0.2">
      <c r="A39" s="8" t="s">
        <v>54</v>
      </c>
      <c r="B39" s="9"/>
      <c r="C39" s="48" t="s">
        <v>39</v>
      </c>
      <c r="D39" s="9"/>
      <c r="E39" s="10"/>
      <c r="F39" s="49">
        <v>7889</v>
      </c>
      <c r="G39" s="49">
        <v>15778</v>
      </c>
    </row>
    <row r="40" spans="1:7" ht="14.25" customHeight="1" outlineLevel="1" x14ac:dyDescent="0.2">
      <c r="A40" s="8"/>
      <c r="B40" s="9"/>
      <c r="C40" s="50" t="s">
        <v>41</v>
      </c>
      <c r="D40" s="46"/>
      <c r="E40" s="47"/>
      <c r="F40" s="51">
        <v>4056</v>
      </c>
      <c r="G40" s="51">
        <v>8112</v>
      </c>
    </row>
    <row r="41" spans="1:7" ht="25.5" customHeight="1" outlineLevel="2" x14ac:dyDescent="0.2">
      <c r="A41" s="8" t="s">
        <v>55</v>
      </c>
      <c r="B41" s="9" t="s">
        <v>56</v>
      </c>
      <c r="C41" s="38" t="s">
        <v>57</v>
      </c>
      <c r="D41" s="9" t="s">
        <v>46</v>
      </c>
      <c r="E41" s="59">
        <v>2.985312</v>
      </c>
      <c r="F41" s="49">
        <v>5285</v>
      </c>
      <c r="G41" s="49">
        <v>15777</v>
      </c>
    </row>
    <row r="42" spans="1:7" ht="14.25" customHeight="1" outlineLevel="1" x14ac:dyDescent="0.2">
      <c r="A42" s="8" t="s">
        <v>58</v>
      </c>
      <c r="B42" s="9"/>
      <c r="C42" s="48" t="s">
        <v>42</v>
      </c>
      <c r="D42" s="9"/>
      <c r="E42" s="10"/>
      <c r="F42" s="53">
        <v>32</v>
      </c>
      <c r="G42" s="53">
        <v>64</v>
      </c>
    </row>
    <row r="43" spans="1:7" ht="14.25" customHeight="1" outlineLevel="1" x14ac:dyDescent="0.2">
      <c r="A43" s="8"/>
      <c r="B43" s="9"/>
      <c r="C43" s="50" t="s">
        <v>43</v>
      </c>
      <c r="D43" s="46"/>
      <c r="E43" s="47"/>
      <c r="F43" s="52">
        <v>12</v>
      </c>
      <c r="G43" s="52">
        <v>24</v>
      </c>
    </row>
    <row r="44" spans="1:7" ht="14.25" customHeight="1" outlineLevel="2" x14ac:dyDescent="0.2">
      <c r="A44" s="8" t="s">
        <v>59</v>
      </c>
      <c r="B44" s="9" t="s">
        <v>60</v>
      </c>
      <c r="C44" s="38" t="s">
        <v>61</v>
      </c>
      <c r="D44" s="9" t="s">
        <v>62</v>
      </c>
      <c r="E44" s="60">
        <v>1.34E-2</v>
      </c>
      <c r="F44" s="49">
        <v>6542</v>
      </c>
      <c r="G44" s="53">
        <v>64</v>
      </c>
    </row>
    <row r="45" spans="1:7" ht="14.25" customHeight="1" outlineLevel="2" x14ac:dyDescent="0.2">
      <c r="A45" s="8"/>
      <c r="B45" s="9"/>
      <c r="C45" s="61" t="s">
        <v>63</v>
      </c>
      <c r="D45" s="46" t="s">
        <v>46</v>
      </c>
      <c r="E45" s="62">
        <v>1.34E-2</v>
      </c>
      <c r="F45" s="51">
        <v>2566</v>
      </c>
      <c r="G45" s="52">
        <v>25</v>
      </c>
    </row>
    <row r="46" spans="1:7" ht="14.25" customHeight="1" outlineLevel="1" x14ac:dyDescent="0.2">
      <c r="A46" s="8" t="s">
        <v>64</v>
      </c>
      <c r="B46" s="9"/>
      <c r="C46" s="48" t="s">
        <v>44</v>
      </c>
      <c r="D46" s="9"/>
      <c r="E46" s="10"/>
      <c r="F46" s="53">
        <v>555</v>
      </c>
      <c r="G46" s="49">
        <v>1110</v>
      </c>
    </row>
    <row r="47" spans="1:7" ht="14.25" customHeight="1" outlineLevel="2" x14ac:dyDescent="0.2">
      <c r="A47" s="8" t="s">
        <v>65</v>
      </c>
      <c r="B47" s="9" t="s">
        <v>66</v>
      </c>
      <c r="C47" s="38" t="s">
        <v>67</v>
      </c>
      <c r="D47" s="9" t="s">
        <v>68</v>
      </c>
      <c r="E47" s="63">
        <v>4.3999999999999997E-2</v>
      </c>
      <c r="F47" s="49">
        <v>25244</v>
      </c>
      <c r="G47" s="49">
        <v>1111</v>
      </c>
    </row>
    <row r="48" spans="1:7" ht="14.25" customHeight="1" outlineLevel="2" x14ac:dyDescent="0.2">
      <c r="A48" s="8" t="s">
        <v>69</v>
      </c>
      <c r="B48" s="9" t="s">
        <v>70</v>
      </c>
      <c r="C48" s="38" t="s">
        <v>71</v>
      </c>
      <c r="D48" s="9" t="s">
        <v>68</v>
      </c>
      <c r="E48" s="63">
        <v>7.0000000000000001E-3</v>
      </c>
      <c r="F48" s="53">
        <v>54</v>
      </c>
      <c r="G48" s="10"/>
    </row>
    <row r="49" spans="1:7" ht="14.25" customHeight="1" outlineLevel="2" x14ac:dyDescent="0.2">
      <c r="A49" s="8" t="s">
        <v>72</v>
      </c>
      <c r="B49" s="9" t="s">
        <v>73</v>
      </c>
      <c r="C49" s="38" t="s">
        <v>74</v>
      </c>
      <c r="D49" s="9" t="s">
        <v>75</v>
      </c>
      <c r="E49" s="60">
        <v>6.7599999999999993E-2</v>
      </c>
      <c r="F49" s="10"/>
      <c r="G49" s="10"/>
    </row>
    <row r="50" spans="1:7" ht="5.85" customHeight="1" x14ac:dyDescent="0.2">
      <c r="A50" s="31"/>
      <c r="B50" s="32"/>
      <c r="C50" s="32"/>
      <c r="D50" s="32"/>
      <c r="E50" s="32"/>
      <c r="F50" s="32"/>
      <c r="G50" s="33"/>
    </row>
    <row r="51" spans="1:7" ht="27.75" customHeight="1" x14ac:dyDescent="0.2">
      <c r="A51" s="54">
        <v>3</v>
      </c>
      <c r="B51" s="21" t="s">
        <v>7</v>
      </c>
      <c r="C51" s="37" t="s">
        <v>76</v>
      </c>
      <c r="D51" s="21" t="s">
        <v>48</v>
      </c>
      <c r="E51" s="55">
        <v>20.37</v>
      </c>
      <c r="F51" s="56">
        <v>336</v>
      </c>
      <c r="G51" s="57">
        <v>6844</v>
      </c>
    </row>
    <row r="52" spans="1:7" ht="14.25" customHeight="1" outlineLevel="1" x14ac:dyDescent="0.2">
      <c r="A52" s="8"/>
      <c r="B52" s="9"/>
      <c r="C52" s="45" t="s">
        <v>38</v>
      </c>
      <c r="D52" s="46"/>
      <c r="E52" s="47"/>
      <c r="F52" s="47"/>
      <c r="G52" s="47"/>
    </row>
    <row r="53" spans="1:7" ht="14.25" customHeight="1" outlineLevel="1" x14ac:dyDescent="0.2">
      <c r="A53" s="8" t="s">
        <v>77</v>
      </c>
      <c r="B53" s="9"/>
      <c r="C53" s="48" t="s">
        <v>39</v>
      </c>
      <c r="D53" s="9"/>
      <c r="E53" s="10"/>
      <c r="F53" s="53">
        <v>144</v>
      </c>
      <c r="G53" s="49">
        <v>2933</v>
      </c>
    </row>
    <row r="54" spans="1:7" ht="14.25" customHeight="1" outlineLevel="1" x14ac:dyDescent="0.2">
      <c r="A54" s="8"/>
      <c r="B54" s="9"/>
      <c r="C54" s="50" t="s">
        <v>41</v>
      </c>
      <c r="D54" s="46"/>
      <c r="E54" s="47"/>
      <c r="F54" s="52">
        <v>74</v>
      </c>
      <c r="G54" s="51">
        <v>1507</v>
      </c>
    </row>
    <row r="55" spans="1:7" ht="25.5" customHeight="1" outlineLevel="2" x14ac:dyDescent="0.2">
      <c r="A55" s="8" t="s">
        <v>78</v>
      </c>
      <c r="B55" s="9" t="s">
        <v>79</v>
      </c>
      <c r="C55" s="38" t="s">
        <v>80</v>
      </c>
      <c r="D55" s="9" t="s">
        <v>46</v>
      </c>
      <c r="E55" s="58">
        <v>0.57675620000000005</v>
      </c>
      <c r="F55" s="49">
        <v>5089</v>
      </c>
      <c r="G55" s="49">
        <v>2935</v>
      </c>
    </row>
    <row r="56" spans="1:7" ht="14.25" customHeight="1" outlineLevel="1" x14ac:dyDescent="0.2">
      <c r="A56" s="8" t="s">
        <v>81</v>
      </c>
      <c r="B56" s="9"/>
      <c r="C56" s="48" t="s">
        <v>42</v>
      </c>
      <c r="D56" s="9"/>
      <c r="E56" s="10"/>
      <c r="F56" s="53">
        <v>7</v>
      </c>
      <c r="G56" s="53">
        <v>143</v>
      </c>
    </row>
    <row r="57" spans="1:7" ht="25.5" customHeight="1" outlineLevel="2" x14ac:dyDescent="0.2">
      <c r="A57" s="8" t="s">
        <v>82</v>
      </c>
      <c r="B57" s="9" t="s">
        <v>83</v>
      </c>
      <c r="C57" s="38" t="s">
        <v>84</v>
      </c>
      <c r="D57" s="9" t="s">
        <v>62</v>
      </c>
      <c r="E57" s="59">
        <v>0.348327</v>
      </c>
      <c r="F57" s="53">
        <v>170</v>
      </c>
      <c r="G57" s="53">
        <v>43</v>
      </c>
    </row>
    <row r="58" spans="1:7" ht="14.25" customHeight="1" outlineLevel="2" x14ac:dyDescent="0.2">
      <c r="A58" s="8" t="s">
        <v>85</v>
      </c>
      <c r="B58" s="9" t="s">
        <v>86</v>
      </c>
      <c r="C58" s="38" t="s">
        <v>87</v>
      </c>
      <c r="D58" s="9" t="s">
        <v>62</v>
      </c>
      <c r="E58" s="64">
        <v>2.0369999999999999E-2</v>
      </c>
      <c r="F58" s="53">
        <v>40</v>
      </c>
      <c r="G58" s="53">
        <v>1</v>
      </c>
    </row>
    <row r="59" spans="1:7" ht="14.25" customHeight="1" outlineLevel="2" x14ac:dyDescent="0.2">
      <c r="A59" s="8" t="s">
        <v>88</v>
      </c>
      <c r="B59" s="9" t="s">
        <v>89</v>
      </c>
      <c r="C59" s="38" t="s">
        <v>90</v>
      </c>
      <c r="D59" s="9" t="s">
        <v>62</v>
      </c>
      <c r="E59" s="59">
        <v>2.0370000000000002E-3</v>
      </c>
      <c r="F59" s="49">
        <v>8866</v>
      </c>
      <c r="G59" s="53">
        <v>13</v>
      </c>
    </row>
    <row r="60" spans="1:7" ht="14.25" customHeight="1" outlineLevel="2" x14ac:dyDescent="0.2">
      <c r="A60" s="8"/>
      <c r="B60" s="9"/>
      <c r="C60" s="61" t="s">
        <v>63</v>
      </c>
      <c r="D60" s="46" t="s">
        <v>46</v>
      </c>
      <c r="E60" s="65">
        <v>2.0370000000000002E-3</v>
      </c>
      <c r="F60" s="51">
        <v>3066</v>
      </c>
      <c r="G60" s="52">
        <v>5</v>
      </c>
    </row>
    <row r="61" spans="1:7" ht="14.25" customHeight="1" outlineLevel="2" x14ac:dyDescent="0.2">
      <c r="A61" s="8" t="s">
        <v>91</v>
      </c>
      <c r="B61" s="9" t="s">
        <v>92</v>
      </c>
      <c r="C61" s="38" t="s">
        <v>93</v>
      </c>
      <c r="D61" s="9" t="s">
        <v>62</v>
      </c>
      <c r="E61" s="59">
        <v>0.696654</v>
      </c>
      <c r="F61" s="53">
        <v>169</v>
      </c>
      <c r="G61" s="53">
        <v>85</v>
      </c>
    </row>
    <row r="62" spans="1:7" ht="14.25" customHeight="1" outlineLevel="1" x14ac:dyDescent="0.2">
      <c r="A62" s="8" t="s">
        <v>94</v>
      </c>
      <c r="B62" s="9"/>
      <c r="C62" s="48" t="s">
        <v>44</v>
      </c>
      <c r="D62" s="9"/>
      <c r="E62" s="10"/>
      <c r="F62" s="53">
        <v>185</v>
      </c>
      <c r="G62" s="49">
        <v>3768</v>
      </c>
    </row>
    <row r="63" spans="1:7" ht="25.5" customHeight="1" outlineLevel="2" x14ac:dyDescent="0.2">
      <c r="A63" s="8" t="s">
        <v>95</v>
      </c>
      <c r="B63" s="9" t="s">
        <v>96</v>
      </c>
      <c r="C63" s="38" t="s">
        <v>97</v>
      </c>
      <c r="D63" s="9" t="s">
        <v>98</v>
      </c>
      <c r="E63" s="60">
        <v>5.0925000000000002</v>
      </c>
      <c r="F63" s="53">
        <v>739</v>
      </c>
      <c r="G63" s="49">
        <v>3763</v>
      </c>
    </row>
    <row r="64" spans="1:7" ht="5.85" customHeight="1" x14ac:dyDescent="0.2">
      <c r="A64" s="31"/>
      <c r="B64" s="32"/>
      <c r="C64" s="32"/>
      <c r="D64" s="32"/>
      <c r="E64" s="32"/>
      <c r="F64" s="32"/>
      <c r="G64" s="33"/>
    </row>
    <row r="65" spans="1:7" ht="37.5" customHeight="1" x14ac:dyDescent="0.2">
      <c r="A65" s="54">
        <v>4</v>
      </c>
      <c r="B65" s="21" t="s">
        <v>8</v>
      </c>
      <c r="C65" s="37" t="s">
        <v>99</v>
      </c>
      <c r="D65" s="21" t="s">
        <v>100</v>
      </c>
      <c r="E65" s="55">
        <v>20.37</v>
      </c>
      <c r="F65" s="57">
        <v>3024</v>
      </c>
      <c r="G65" s="57">
        <v>61600</v>
      </c>
    </row>
    <row r="66" spans="1:7" ht="14.25" customHeight="1" outlineLevel="1" x14ac:dyDescent="0.2">
      <c r="A66" s="8"/>
      <c r="B66" s="9"/>
      <c r="C66" s="45" t="s">
        <v>38</v>
      </c>
      <c r="D66" s="46"/>
      <c r="E66" s="47"/>
      <c r="F66" s="47"/>
      <c r="G66" s="47"/>
    </row>
    <row r="67" spans="1:7" ht="14.25" customHeight="1" outlineLevel="1" x14ac:dyDescent="0.2">
      <c r="A67" s="8" t="s">
        <v>101</v>
      </c>
      <c r="B67" s="9"/>
      <c r="C67" s="48" t="s">
        <v>39</v>
      </c>
      <c r="D67" s="9"/>
      <c r="E67" s="10"/>
      <c r="F67" s="49">
        <v>2148</v>
      </c>
      <c r="G67" s="49">
        <v>43755</v>
      </c>
    </row>
    <row r="68" spans="1:7" ht="14.25" customHeight="1" outlineLevel="1" x14ac:dyDescent="0.2">
      <c r="A68" s="8"/>
      <c r="B68" s="9"/>
      <c r="C68" s="50" t="s">
        <v>41</v>
      </c>
      <c r="D68" s="46"/>
      <c r="E68" s="47"/>
      <c r="F68" s="51">
        <v>1124</v>
      </c>
      <c r="G68" s="51">
        <v>22896</v>
      </c>
    </row>
    <row r="69" spans="1:7" ht="25.5" customHeight="1" outlineLevel="2" x14ac:dyDescent="0.2">
      <c r="A69" s="8" t="s">
        <v>102</v>
      </c>
      <c r="B69" s="9" t="s">
        <v>103</v>
      </c>
      <c r="C69" s="38" t="s">
        <v>104</v>
      </c>
      <c r="D69" s="9" t="s">
        <v>46</v>
      </c>
      <c r="E69" s="58">
        <v>8.2771906000000008</v>
      </c>
      <c r="F69" s="49">
        <v>5286</v>
      </c>
      <c r="G69" s="49">
        <v>43753</v>
      </c>
    </row>
    <row r="70" spans="1:7" ht="14.25" customHeight="1" outlineLevel="1" x14ac:dyDescent="0.2">
      <c r="A70" s="8" t="s">
        <v>105</v>
      </c>
      <c r="B70" s="9"/>
      <c r="C70" s="48" t="s">
        <v>42</v>
      </c>
      <c r="D70" s="9"/>
      <c r="E70" s="10"/>
      <c r="F70" s="53">
        <v>34</v>
      </c>
      <c r="G70" s="53">
        <v>693</v>
      </c>
    </row>
    <row r="71" spans="1:7" ht="14.25" customHeight="1" outlineLevel="1" x14ac:dyDescent="0.2">
      <c r="A71" s="8"/>
      <c r="B71" s="9"/>
      <c r="C71" s="50" t="s">
        <v>43</v>
      </c>
      <c r="D71" s="46"/>
      <c r="E71" s="47"/>
      <c r="F71" s="52">
        <v>10</v>
      </c>
      <c r="G71" s="52">
        <v>204</v>
      </c>
    </row>
    <row r="72" spans="1:7" ht="14.25" customHeight="1" outlineLevel="2" x14ac:dyDescent="0.2">
      <c r="A72" s="8" t="s">
        <v>106</v>
      </c>
      <c r="B72" s="9" t="s">
        <v>60</v>
      </c>
      <c r="C72" s="38" t="s">
        <v>61</v>
      </c>
      <c r="D72" s="9" t="s">
        <v>62</v>
      </c>
      <c r="E72" s="59">
        <v>3.6665999999999997E-2</v>
      </c>
      <c r="F72" s="49">
        <v>6542</v>
      </c>
      <c r="G72" s="53">
        <v>174</v>
      </c>
    </row>
    <row r="73" spans="1:7" ht="14.25" customHeight="1" outlineLevel="2" x14ac:dyDescent="0.2">
      <c r="A73" s="8"/>
      <c r="B73" s="9"/>
      <c r="C73" s="61" t="s">
        <v>63</v>
      </c>
      <c r="D73" s="46" t="s">
        <v>46</v>
      </c>
      <c r="E73" s="65">
        <v>3.6665999999999997E-2</v>
      </c>
      <c r="F73" s="51">
        <v>2566</v>
      </c>
      <c r="G73" s="52">
        <v>68</v>
      </c>
    </row>
    <row r="74" spans="1:7" ht="25.5" customHeight="1" outlineLevel="2" x14ac:dyDescent="0.2">
      <c r="A74" s="8" t="s">
        <v>107</v>
      </c>
      <c r="B74" s="9" t="s">
        <v>108</v>
      </c>
      <c r="C74" s="38" t="s">
        <v>109</v>
      </c>
      <c r="D74" s="9" t="s">
        <v>62</v>
      </c>
      <c r="E74" s="59">
        <v>2.4444E-2</v>
      </c>
      <c r="F74" s="49">
        <v>13768</v>
      </c>
      <c r="G74" s="53">
        <v>244</v>
      </c>
    </row>
    <row r="75" spans="1:7" ht="14.25" customHeight="1" outlineLevel="2" x14ac:dyDescent="0.2">
      <c r="A75" s="8"/>
      <c r="B75" s="9"/>
      <c r="C75" s="61" t="s">
        <v>63</v>
      </c>
      <c r="D75" s="46" t="s">
        <v>46</v>
      </c>
      <c r="E75" s="65">
        <v>2.4444E-2</v>
      </c>
      <c r="F75" s="51">
        <v>4379</v>
      </c>
      <c r="G75" s="52">
        <v>78</v>
      </c>
    </row>
    <row r="76" spans="1:7" ht="14.25" customHeight="1" outlineLevel="2" x14ac:dyDescent="0.2">
      <c r="A76" s="8" t="s">
        <v>110</v>
      </c>
      <c r="B76" s="9" t="s">
        <v>89</v>
      </c>
      <c r="C76" s="38" t="s">
        <v>90</v>
      </c>
      <c r="D76" s="9" t="s">
        <v>62</v>
      </c>
      <c r="E76" s="59">
        <v>2.4444E-2</v>
      </c>
      <c r="F76" s="49">
        <v>8866</v>
      </c>
      <c r="G76" s="53">
        <v>157</v>
      </c>
    </row>
    <row r="77" spans="1:7" ht="14.25" customHeight="1" outlineLevel="2" x14ac:dyDescent="0.2">
      <c r="A77" s="8"/>
      <c r="B77" s="9"/>
      <c r="C77" s="61" t="s">
        <v>63</v>
      </c>
      <c r="D77" s="46" t="s">
        <v>46</v>
      </c>
      <c r="E77" s="65">
        <v>2.4444E-2</v>
      </c>
      <c r="F77" s="51">
        <v>3066</v>
      </c>
      <c r="G77" s="52">
        <v>54</v>
      </c>
    </row>
    <row r="78" spans="1:7" ht="14.25" customHeight="1" outlineLevel="2" x14ac:dyDescent="0.2">
      <c r="A78" s="8" t="s">
        <v>111</v>
      </c>
      <c r="B78" s="9" t="s">
        <v>112</v>
      </c>
      <c r="C78" s="38" t="s">
        <v>113</v>
      </c>
      <c r="D78" s="9" t="s">
        <v>62</v>
      </c>
      <c r="E78" s="64">
        <v>0.75368999999999997</v>
      </c>
      <c r="F78" s="53">
        <v>197</v>
      </c>
      <c r="G78" s="53">
        <v>108</v>
      </c>
    </row>
    <row r="79" spans="1:7" ht="14.25" customHeight="1" outlineLevel="1" x14ac:dyDescent="0.2">
      <c r="A79" s="8" t="s">
        <v>114</v>
      </c>
      <c r="B79" s="9"/>
      <c r="C79" s="48" t="s">
        <v>44</v>
      </c>
      <c r="D79" s="9"/>
      <c r="E79" s="10"/>
      <c r="F79" s="53">
        <v>842</v>
      </c>
      <c r="G79" s="49">
        <v>17152</v>
      </c>
    </row>
    <row r="80" spans="1:7" ht="14.25" customHeight="1" outlineLevel="2" x14ac:dyDescent="0.2">
      <c r="A80" s="8" t="s">
        <v>115</v>
      </c>
      <c r="B80" s="9" t="s">
        <v>116</v>
      </c>
      <c r="C80" s="38" t="s">
        <v>117</v>
      </c>
      <c r="D80" s="9" t="s">
        <v>68</v>
      </c>
      <c r="E80" s="64">
        <v>8.1479999999999997E-2</v>
      </c>
      <c r="F80" s="53">
        <v>737</v>
      </c>
      <c r="G80" s="53">
        <v>60</v>
      </c>
    </row>
    <row r="81" spans="1:7" ht="37.5" customHeight="1" outlineLevel="2" x14ac:dyDescent="0.2">
      <c r="A81" s="8" t="s">
        <v>118</v>
      </c>
      <c r="B81" s="9" t="s">
        <v>119</v>
      </c>
      <c r="C81" s="38" t="s">
        <v>120</v>
      </c>
      <c r="D81" s="9" t="s">
        <v>98</v>
      </c>
      <c r="E81" s="64">
        <v>2.3832900000000001</v>
      </c>
      <c r="F81" s="53">
        <v>187</v>
      </c>
      <c r="G81" s="53">
        <v>446</v>
      </c>
    </row>
    <row r="82" spans="1:7" ht="14.25" customHeight="1" outlineLevel="2" x14ac:dyDescent="0.2">
      <c r="A82" s="8" t="s">
        <v>121</v>
      </c>
      <c r="B82" s="9" t="s">
        <v>122</v>
      </c>
      <c r="C82" s="38" t="s">
        <v>123</v>
      </c>
      <c r="D82" s="9" t="s">
        <v>98</v>
      </c>
      <c r="E82" s="64">
        <v>228.10326000000001</v>
      </c>
      <c r="F82" s="53">
        <v>73</v>
      </c>
      <c r="G82" s="49">
        <v>16652</v>
      </c>
    </row>
    <row r="83" spans="1:7" ht="5.85" customHeight="1" x14ac:dyDescent="0.2">
      <c r="A83" s="31"/>
      <c r="B83" s="32"/>
      <c r="C83" s="32"/>
      <c r="D83" s="32"/>
      <c r="E83" s="32"/>
      <c r="F83" s="32"/>
      <c r="G83" s="33"/>
    </row>
    <row r="84" spans="1:7" ht="27.75" customHeight="1" x14ac:dyDescent="0.2">
      <c r="A84" s="54">
        <v>5</v>
      </c>
      <c r="B84" s="21" t="s">
        <v>9</v>
      </c>
      <c r="C84" s="37" t="s">
        <v>124</v>
      </c>
      <c r="D84" s="21" t="s">
        <v>48</v>
      </c>
      <c r="E84" s="55">
        <v>20.37</v>
      </c>
      <c r="F84" s="56">
        <v>336</v>
      </c>
      <c r="G84" s="57">
        <v>6844</v>
      </c>
    </row>
    <row r="85" spans="1:7" ht="14.25" customHeight="1" outlineLevel="1" x14ac:dyDescent="0.2">
      <c r="A85" s="8"/>
      <c r="B85" s="9"/>
      <c r="C85" s="45" t="s">
        <v>38</v>
      </c>
      <c r="D85" s="46"/>
      <c r="E85" s="47"/>
      <c r="F85" s="47"/>
      <c r="G85" s="47"/>
    </row>
    <row r="86" spans="1:7" ht="14.25" customHeight="1" outlineLevel="1" x14ac:dyDescent="0.2">
      <c r="A86" s="8" t="s">
        <v>125</v>
      </c>
      <c r="B86" s="9"/>
      <c r="C86" s="48" t="s">
        <v>39</v>
      </c>
      <c r="D86" s="9"/>
      <c r="E86" s="10"/>
      <c r="F86" s="53">
        <v>144</v>
      </c>
      <c r="G86" s="49">
        <v>2933</v>
      </c>
    </row>
    <row r="87" spans="1:7" ht="14.25" customHeight="1" outlineLevel="1" x14ac:dyDescent="0.2">
      <c r="A87" s="8"/>
      <c r="B87" s="9"/>
      <c r="C87" s="50" t="s">
        <v>41</v>
      </c>
      <c r="D87" s="46"/>
      <c r="E87" s="47"/>
      <c r="F87" s="52">
        <v>74</v>
      </c>
      <c r="G87" s="51">
        <v>1507</v>
      </c>
    </row>
    <row r="88" spans="1:7" ht="25.5" customHeight="1" outlineLevel="2" x14ac:dyDescent="0.2">
      <c r="A88" s="8" t="s">
        <v>126</v>
      </c>
      <c r="B88" s="9" t="s">
        <v>79</v>
      </c>
      <c r="C88" s="38" t="s">
        <v>80</v>
      </c>
      <c r="D88" s="9" t="s">
        <v>46</v>
      </c>
      <c r="E88" s="58">
        <v>0.57675620000000005</v>
      </c>
      <c r="F88" s="49">
        <v>5089</v>
      </c>
      <c r="G88" s="49">
        <v>2935</v>
      </c>
    </row>
    <row r="89" spans="1:7" ht="14.25" customHeight="1" outlineLevel="1" x14ac:dyDescent="0.2">
      <c r="A89" s="8" t="s">
        <v>127</v>
      </c>
      <c r="B89" s="9"/>
      <c r="C89" s="48" t="s">
        <v>42</v>
      </c>
      <c r="D89" s="9"/>
      <c r="E89" s="10"/>
      <c r="F89" s="53">
        <v>7</v>
      </c>
      <c r="G89" s="53">
        <v>143</v>
      </c>
    </row>
    <row r="90" spans="1:7" ht="25.5" customHeight="1" outlineLevel="2" x14ac:dyDescent="0.2">
      <c r="A90" s="8" t="s">
        <v>128</v>
      </c>
      <c r="B90" s="9" t="s">
        <v>83</v>
      </c>
      <c r="C90" s="38" t="s">
        <v>84</v>
      </c>
      <c r="D90" s="9" t="s">
        <v>62</v>
      </c>
      <c r="E90" s="59">
        <v>0.348327</v>
      </c>
      <c r="F90" s="53">
        <v>170</v>
      </c>
      <c r="G90" s="53">
        <v>43</v>
      </c>
    </row>
    <row r="91" spans="1:7" ht="14.25" customHeight="1" outlineLevel="2" x14ac:dyDescent="0.2">
      <c r="A91" s="8" t="s">
        <v>129</v>
      </c>
      <c r="B91" s="9" t="s">
        <v>86</v>
      </c>
      <c r="C91" s="38" t="s">
        <v>87</v>
      </c>
      <c r="D91" s="9" t="s">
        <v>62</v>
      </c>
      <c r="E91" s="64">
        <v>2.0369999999999999E-2</v>
      </c>
      <c r="F91" s="53">
        <v>40</v>
      </c>
      <c r="G91" s="53">
        <v>1</v>
      </c>
    </row>
    <row r="92" spans="1:7" ht="14.25" customHeight="1" outlineLevel="2" x14ac:dyDescent="0.2">
      <c r="A92" s="8" t="s">
        <v>130</v>
      </c>
      <c r="B92" s="9" t="s">
        <v>89</v>
      </c>
      <c r="C92" s="38" t="s">
        <v>90</v>
      </c>
      <c r="D92" s="9" t="s">
        <v>62</v>
      </c>
      <c r="E92" s="59">
        <v>2.0370000000000002E-3</v>
      </c>
      <c r="F92" s="49">
        <v>8866</v>
      </c>
      <c r="G92" s="53">
        <v>13</v>
      </c>
    </row>
    <row r="93" spans="1:7" ht="14.25" customHeight="1" outlineLevel="2" x14ac:dyDescent="0.2">
      <c r="A93" s="8"/>
      <c r="B93" s="9"/>
      <c r="C93" s="61" t="s">
        <v>63</v>
      </c>
      <c r="D93" s="46" t="s">
        <v>46</v>
      </c>
      <c r="E93" s="65">
        <v>2.0370000000000002E-3</v>
      </c>
      <c r="F93" s="51">
        <v>3066</v>
      </c>
      <c r="G93" s="52">
        <v>5</v>
      </c>
    </row>
    <row r="94" spans="1:7" ht="14.25" customHeight="1" outlineLevel="2" x14ac:dyDescent="0.2">
      <c r="A94" s="8" t="s">
        <v>131</v>
      </c>
      <c r="B94" s="9" t="s">
        <v>92</v>
      </c>
      <c r="C94" s="38" t="s">
        <v>93</v>
      </c>
      <c r="D94" s="9" t="s">
        <v>62</v>
      </c>
      <c r="E94" s="59">
        <v>0.696654</v>
      </c>
      <c r="F94" s="53">
        <v>169</v>
      </c>
      <c r="G94" s="53">
        <v>85</v>
      </c>
    </row>
    <row r="95" spans="1:7" ht="14.25" customHeight="1" outlineLevel="1" x14ac:dyDescent="0.2">
      <c r="A95" s="8" t="s">
        <v>132</v>
      </c>
      <c r="B95" s="9"/>
      <c r="C95" s="48" t="s">
        <v>44</v>
      </c>
      <c r="D95" s="9"/>
      <c r="E95" s="10"/>
      <c r="F95" s="53">
        <v>185</v>
      </c>
      <c r="G95" s="49">
        <v>3768</v>
      </c>
    </row>
    <row r="96" spans="1:7" ht="25.5" customHeight="1" outlineLevel="2" x14ac:dyDescent="0.2">
      <c r="A96" s="8" t="s">
        <v>133</v>
      </c>
      <c r="B96" s="9" t="s">
        <v>96</v>
      </c>
      <c r="C96" s="38" t="s">
        <v>97</v>
      </c>
      <c r="D96" s="9" t="s">
        <v>98</v>
      </c>
      <c r="E96" s="60">
        <v>5.0925000000000002</v>
      </c>
      <c r="F96" s="53">
        <v>739</v>
      </c>
      <c r="G96" s="49">
        <v>3763</v>
      </c>
    </row>
    <row r="97" spans="1:7" ht="5.85" customHeight="1" x14ac:dyDescent="0.2">
      <c r="A97" s="31"/>
      <c r="B97" s="32"/>
      <c r="C97" s="32"/>
      <c r="D97" s="32"/>
      <c r="E97" s="32"/>
      <c r="F97" s="32"/>
      <c r="G97" s="33"/>
    </row>
    <row r="98" spans="1:7" ht="12.75" x14ac:dyDescent="0.2">
      <c r="B98" s="78"/>
      <c r="C98" s="78"/>
      <c r="D98" s="78"/>
      <c r="E98" s="78"/>
      <c r="F98" s="78"/>
      <c r="G98" s="78"/>
    </row>
    <row r="99" spans="1:7" ht="12.75" x14ac:dyDescent="0.2">
      <c r="B99" s="78"/>
      <c r="C99" s="78"/>
      <c r="D99" s="78"/>
      <c r="E99" s="78"/>
      <c r="F99" s="78"/>
      <c r="G99" s="78"/>
    </row>
    <row r="100" spans="1:7" ht="14.25" customHeight="1" x14ac:dyDescent="0.2">
      <c r="B100" s="79" t="s">
        <v>134</v>
      </c>
      <c r="C100" s="79"/>
      <c r="D100" s="79"/>
      <c r="E100" s="79"/>
      <c r="F100" s="34"/>
      <c r="G100" s="12"/>
    </row>
    <row r="101" spans="1:7" ht="12.75" x14ac:dyDescent="0.2">
      <c r="B101" s="78" t="s">
        <v>135</v>
      </c>
      <c r="C101" s="78"/>
      <c r="D101" s="78"/>
      <c r="E101" s="78"/>
      <c r="F101" s="78"/>
      <c r="G101" s="78"/>
    </row>
    <row r="102" spans="1:7" ht="12.75" x14ac:dyDescent="0.2">
      <c r="B102" s="78"/>
      <c r="C102" s="78"/>
      <c r="D102" s="78"/>
      <c r="E102" s="78"/>
      <c r="F102" s="78"/>
      <c r="G102" s="78"/>
    </row>
    <row r="103" spans="1:7" ht="14.25" customHeight="1" x14ac:dyDescent="0.2">
      <c r="B103" s="79" t="s">
        <v>136</v>
      </c>
      <c r="C103" s="79"/>
      <c r="D103" s="79"/>
      <c r="E103" s="79"/>
      <c r="F103" s="34"/>
      <c r="G103" s="12"/>
    </row>
    <row r="104" spans="1:7" ht="12.75" x14ac:dyDescent="0.2">
      <c r="B104" s="78" t="s">
        <v>135</v>
      </c>
      <c r="C104" s="78"/>
      <c r="D104" s="78"/>
      <c r="E104" s="78"/>
      <c r="F104" s="78"/>
      <c r="G104" s="78"/>
    </row>
    <row r="105" spans="1:7" ht="12.75" x14ac:dyDescent="0.2">
      <c r="B105" s="78"/>
      <c r="C105" s="78"/>
      <c r="D105" s="78"/>
      <c r="E105" s="78"/>
      <c r="F105" s="78"/>
      <c r="G105" s="78"/>
    </row>
    <row r="106" spans="1:7" ht="12.75" x14ac:dyDescent="0.2"/>
    <row r="107" spans="1:7" ht="12.75" x14ac:dyDescent="0.2"/>
    <row r="108" spans="1:7" ht="12.75" x14ac:dyDescent="0.2">
      <c r="A108" s="2"/>
    </row>
    <row r="109" spans="1:7" ht="12.75" x14ac:dyDescent="0.2"/>
  </sheetData>
  <mergeCells count="20">
    <mergeCell ref="B103:E103"/>
    <mergeCell ref="B104:G104"/>
    <mergeCell ref="B105:G105"/>
    <mergeCell ref="B98:G98"/>
    <mergeCell ref="B99:G99"/>
    <mergeCell ref="B100:E100"/>
    <mergeCell ref="B101:G101"/>
    <mergeCell ref="B102:G102"/>
    <mergeCell ref="A18:G18"/>
    <mergeCell ref="A3:B3"/>
    <mergeCell ref="A9:G9"/>
    <mergeCell ref="A13:G13"/>
    <mergeCell ref="A14:G14"/>
    <mergeCell ref="A6:G6"/>
    <mergeCell ref="A4:G4"/>
    <mergeCell ref="A5:B5"/>
    <mergeCell ref="A7:G7"/>
    <mergeCell ref="A8:G8"/>
    <mergeCell ref="C10:G10"/>
    <mergeCell ref="A11:G11"/>
  </mergeCells>
  <pageMargins left="0.55118110239999996" right="0.31496062990000001" top="0.78740157479999995" bottom="0.55118110239999996" header="0.31496062990000001" footer="0.31496062990000001"/>
  <pageSetup paperSize="9" scale="72" fitToHeight="1000" orientation="landscape" useFirstPageNumber="1" horizontalDpi="300" verticalDpi="300"/>
  <headerFooter>
    <oddHeader>&amp;L&amp;"Arial,обычный"&amp;8Программный комплекс АВС (редакция 2026.8)  Э4107</oddHeader>
    <oddFooter>&amp;C&amp;"Arial,обычный"&amp;9&amp;P из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FF"/>
    <pageSetUpPr fitToPage="1"/>
  </sheetPr>
  <dimension ref="A1:H23"/>
  <sheetViews>
    <sheetView zoomScaleNormal="100" workbookViewId="0"/>
  </sheetViews>
  <sheetFormatPr defaultRowHeight="15" outlineLevelRow="1" x14ac:dyDescent="0.2"/>
  <cols>
    <col min="1" max="1" width="7.28515625" customWidth="1"/>
    <col min="2" max="2" width="19.140625" customWidth="1"/>
    <col min="3" max="3" width="53.28515625" customWidth="1"/>
    <col min="4" max="4" width="13.85546875" customWidth="1"/>
    <col min="5" max="5" width="12.42578125" customWidth="1"/>
    <col min="6" max="7" width="15" customWidth="1"/>
    <col min="8" max="8" width="10.28515625" customWidth="1"/>
  </cols>
  <sheetData>
    <row r="1" spans="1:8" ht="12.75" x14ac:dyDescent="0.2"/>
    <row r="2" spans="1:8" ht="12.75" x14ac:dyDescent="0.2"/>
    <row r="3" spans="1:8" ht="14.25" customHeight="1" x14ac:dyDescent="0.25">
      <c r="A3" s="80" t="s">
        <v>137</v>
      </c>
      <c r="B3" s="80"/>
      <c r="C3" s="80"/>
      <c r="D3" s="80"/>
      <c r="E3" s="80"/>
      <c r="F3" s="80"/>
      <c r="G3" s="80"/>
    </row>
    <row r="4" spans="1:8" ht="14.25" customHeight="1" x14ac:dyDescent="0.25">
      <c r="A4" s="80" t="s">
        <v>138</v>
      </c>
      <c r="B4" s="80"/>
      <c r="C4" s="80"/>
      <c r="D4" s="80"/>
      <c r="E4" s="80"/>
      <c r="F4" s="80"/>
      <c r="G4" s="80"/>
    </row>
    <row r="5" spans="1:8" ht="12.75" x14ac:dyDescent="0.2"/>
    <row r="6" spans="1:8" ht="12.75" x14ac:dyDescent="0.2">
      <c r="A6" s="69" t="s">
        <v>31</v>
      </c>
      <c r="B6" s="69"/>
      <c r="C6" s="69"/>
      <c r="D6" s="69"/>
      <c r="E6" s="69"/>
      <c r="F6" s="69"/>
      <c r="G6" s="69"/>
    </row>
    <row r="7" spans="1:8" ht="7.5" customHeight="1" x14ac:dyDescent="0.2"/>
    <row r="8" spans="1:8" ht="50.45" customHeight="1" x14ac:dyDescent="0.2">
      <c r="A8" s="29" t="s">
        <v>32</v>
      </c>
      <c r="B8" s="28" t="s">
        <v>33</v>
      </c>
      <c r="C8" s="28" t="s">
        <v>139</v>
      </c>
      <c r="D8" s="28" t="s">
        <v>35</v>
      </c>
      <c r="E8" s="28" t="s">
        <v>36</v>
      </c>
      <c r="F8" s="28" t="s">
        <v>3</v>
      </c>
      <c r="G8" s="28" t="s">
        <v>4</v>
      </c>
    </row>
    <row r="9" spans="1:8" ht="12.75" x14ac:dyDescent="0.2">
      <c r="A9" s="42">
        <v>1</v>
      </c>
      <c r="B9" s="42">
        <v>2</v>
      </c>
      <c r="C9" s="42">
        <v>3</v>
      </c>
      <c r="D9" s="42">
        <v>4</v>
      </c>
      <c r="E9" s="42">
        <v>5</v>
      </c>
      <c r="F9" s="42">
        <v>6</v>
      </c>
      <c r="G9" s="42">
        <v>7</v>
      </c>
      <c r="H9" s="11"/>
    </row>
    <row r="10" spans="1:8" ht="12.75" x14ac:dyDescent="0.2">
      <c r="A10" s="81" t="s">
        <v>140</v>
      </c>
      <c r="B10" s="81"/>
      <c r="C10" s="81"/>
      <c r="D10" s="81"/>
      <c r="E10" s="81"/>
      <c r="F10" s="81"/>
      <c r="G10" s="81"/>
      <c r="H10" s="7"/>
    </row>
    <row r="11" spans="1:8" ht="27.75" customHeight="1" outlineLevel="1" x14ac:dyDescent="0.2">
      <c r="A11" s="66">
        <v>1</v>
      </c>
      <c r="B11" s="9" t="s">
        <v>10</v>
      </c>
      <c r="C11" s="38" t="s">
        <v>123</v>
      </c>
      <c r="D11" s="9" t="s">
        <v>98</v>
      </c>
      <c r="E11" s="64">
        <v>228.10326000000001</v>
      </c>
      <c r="F11" s="53">
        <v>73</v>
      </c>
      <c r="G11" s="49">
        <v>16652</v>
      </c>
      <c r="H11" s="7"/>
    </row>
    <row r="12" spans="1:8" ht="27.75" customHeight="1" outlineLevel="1" x14ac:dyDescent="0.2">
      <c r="A12" s="66">
        <v>2</v>
      </c>
      <c r="B12" s="9" t="s">
        <v>11</v>
      </c>
      <c r="C12" s="38" t="s">
        <v>97</v>
      </c>
      <c r="D12" s="9" t="s">
        <v>98</v>
      </c>
      <c r="E12" s="63">
        <v>10.185</v>
      </c>
      <c r="F12" s="53">
        <v>739</v>
      </c>
      <c r="G12" s="49">
        <v>7527</v>
      </c>
      <c r="H12" s="7"/>
    </row>
    <row r="13" spans="1:8" ht="27.75" customHeight="1" outlineLevel="1" x14ac:dyDescent="0.2">
      <c r="A13" s="66">
        <v>3</v>
      </c>
      <c r="B13" s="9" t="s">
        <v>12</v>
      </c>
      <c r="C13" s="38" t="s">
        <v>67</v>
      </c>
      <c r="D13" s="9" t="s">
        <v>68</v>
      </c>
      <c r="E13" s="63">
        <v>4.3999999999999997E-2</v>
      </c>
      <c r="F13" s="49">
        <v>25244</v>
      </c>
      <c r="G13" s="49">
        <v>1111</v>
      </c>
      <c r="H13" s="7"/>
    </row>
    <row r="14" spans="1:8" ht="37.5" customHeight="1" outlineLevel="1" x14ac:dyDescent="0.2">
      <c r="A14" s="66">
        <v>4</v>
      </c>
      <c r="B14" s="9" t="s">
        <v>13</v>
      </c>
      <c r="C14" s="38" t="s">
        <v>120</v>
      </c>
      <c r="D14" s="9" t="s">
        <v>98</v>
      </c>
      <c r="E14" s="64">
        <v>2.3832900000000001</v>
      </c>
      <c r="F14" s="53">
        <v>187</v>
      </c>
      <c r="G14" s="53">
        <v>446</v>
      </c>
      <c r="H14" s="7"/>
    </row>
    <row r="15" spans="1:8" ht="27.75" customHeight="1" outlineLevel="1" x14ac:dyDescent="0.2">
      <c r="A15" s="66">
        <v>5</v>
      </c>
      <c r="B15" s="9" t="s">
        <v>14</v>
      </c>
      <c r="C15" s="38" t="s">
        <v>117</v>
      </c>
      <c r="D15" s="9" t="s">
        <v>68</v>
      </c>
      <c r="E15" s="64">
        <v>8.1479999999999997E-2</v>
      </c>
      <c r="F15" s="53">
        <v>737</v>
      </c>
      <c r="G15" s="53">
        <v>60</v>
      </c>
      <c r="H15" s="7"/>
    </row>
    <row r="16" spans="1:8" ht="27.75" customHeight="1" outlineLevel="1" x14ac:dyDescent="0.2">
      <c r="A16" s="66">
        <v>6</v>
      </c>
      <c r="B16" s="9" t="s">
        <v>15</v>
      </c>
      <c r="C16" s="38" t="s">
        <v>71</v>
      </c>
      <c r="D16" s="9" t="s">
        <v>68</v>
      </c>
      <c r="E16" s="63">
        <v>7.0000000000000001E-3</v>
      </c>
      <c r="F16" s="53">
        <v>54</v>
      </c>
      <c r="G16" s="67">
        <v>0.38</v>
      </c>
      <c r="H16" s="7"/>
    </row>
    <row r="17" spans="1:8" ht="27.75" customHeight="1" outlineLevel="1" x14ac:dyDescent="0.2">
      <c r="A17" s="66">
        <v>7</v>
      </c>
      <c r="B17" s="9" t="s">
        <v>16</v>
      </c>
      <c r="C17" s="38" t="s">
        <v>74</v>
      </c>
      <c r="D17" s="9" t="s">
        <v>75</v>
      </c>
      <c r="E17" s="60">
        <v>6.7599999999999993E-2</v>
      </c>
      <c r="F17" s="10"/>
      <c r="G17" s="10"/>
      <c r="H17" s="7"/>
    </row>
    <row r="18" spans="1:8" ht="12.75" x14ac:dyDescent="0.2">
      <c r="A18" s="25"/>
      <c r="B18" s="25"/>
      <c r="C18" s="40" t="s">
        <v>141</v>
      </c>
      <c r="D18" s="25" t="s">
        <v>40</v>
      </c>
      <c r="E18" s="30"/>
      <c r="F18" s="30"/>
      <c r="G18" s="68">
        <v>25798</v>
      </c>
      <c r="H18" s="7"/>
    </row>
    <row r="19" spans="1:8" ht="12.75" x14ac:dyDescent="0.2">
      <c r="A19" s="25"/>
      <c r="B19" s="25"/>
      <c r="C19" s="40" t="s">
        <v>142</v>
      </c>
      <c r="D19" s="25" t="s">
        <v>40</v>
      </c>
      <c r="E19" s="30"/>
      <c r="F19" s="30"/>
      <c r="G19" s="68">
        <v>25798</v>
      </c>
      <c r="H19" s="7"/>
    </row>
    <row r="20" spans="1:8" ht="12.75" x14ac:dyDescent="0.2"/>
    <row r="21" spans="1:8" ht="12.75" x14ac:dyDescent="0.2">
      <c r="A21" s="7"/>
      <c r="B21" s="7"/>
      <c r="C21" s="7"/>
      <c r="D21" s="7"/>
      <c r="E21" s="7"/>
      <c r="F21" s="7"/>
      <c r="G21" s="7"/>
      <c r="H21" s="7"/>
    </row>
    <row r="22" spans="1:8" ht="12.75" x14ac:dyDescent="0.2">
      <c r="A22" s="2"/>
    </row>
    <row r="23" spans="1:8" ht="12.75" x14ac:dyDescent="0.2"/>
  </sheetData>
  <mergeCells count="4">
    <mergeCell ref="A3:G3"/>
    <mergeCell ref="A4:G4"/>
    <mergeCell ref="A6:G6"/>
    <mergeCell ref="A10:G10"/>
  </mergeCells>
  <pageMargins left="0.55118110239999996" right="0.51181102359999997" top="0.78740157479999995" bottom="0.55118110239999996" header="0.31496062990000001" footer="0.31496062990000001"/>
  <pageSetup paperSize="9" scale="74" fitToHeight="1000" orientation="landscape" useFirstPageNumber="1" horizontalDpi="300" verticalDpi="300"/>
  <headerFooter>
    <oddHeader>&amp;L&amp;"Arial,обычный"&amp;8&amp;K000000Программный комплекс АВС (редакция 2026.8)  Э4107</oddHeader>
    <oddFooter>&amp;C&amp;"Arial,обычный"&amp;9&amp;P из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A794B-F5B6-47A0-B47E-50637FFF632E}">
  <sheetPr>
    <tabColor rgb="FFFFFFFF"/>
    <pageSetUpPr fitToPage="1"/>
  </sheetPr>
  <dimension ref="A1:F56"/>
  <sheetViews>
    <sheetView zoomScaleNormal="100" workbookViewId="0"/>
  </sheetViews>
  <sheetFormatPr defaultRowHeight="12.75" outlineLevelRow="1" x14ac:dyDescent="0.2"/>
  <cols>
    <col min="1" max="1" width="8.28515625" style="82" customWidth="1"/>
    <col min="2" max="2" width="21.28515625" style="82" customWidth="1"/>
    <col min="3" max="3" width="50.5703125" style="82" customWidth="1"/>
    <col min="4" max="4" width="19" style="82" customWidth="1"/>
    <col min="5" max="5" width="15.140625" style="82" customWidth="1"/>
    <col min="6" max="6" width="10.28515625" style="82" customWidth="1"/>
    <col min="7" max="16384" width="9.140625" style="82"/>
  </cols>
  <sheetData>
    <row r="1" spans="1:6" x14ac:dyDescent="0.2">
      <c r="A1" s="124"/>
      <c r="B1" s="124"/>
      <c r="C1" s="124"/>
      <c r="D1" s="124"/>
      <c r="E1" s="123" t="s">
        <v>148</v>
      </c>
    </row>
    <row r="2" spans="1:6" ht="6" customHeight="1" x14ac:dyDescent="0.2">
      <c r="A2" s="122"/>
      <c r="B2" s="122"/>
      <c r="C2" s="121"/>
      <c r="D2" s="120"/>
      <c r="E2" s="120"/>
    </row>
    <row r="3" spans="1:6" ht="37.5" customHeight="1" x14ac:dyDescent="0.2">
      <c r="A3" s="119" t="s">
        <v>19</v>
      </c>
      <c r="B3" s="119"/>
      <c r="C3" s="118" t="s">
        <v>20</v>
      </c>
      <c r="D3" s="118"/>
      <c r="E3" s="118"/>
    </row>
    <row r="4" spans="1:6" ht="7.5" customHeight="1" x14ac:dyDescent="0.2">
      <c r="A4" s="117"/>
      <c r="B4" s="117"/>
      <c r="C4" s="117"/>
      <c r="D4" s="116"/>
      <c r="E4" s="116"/>
    </row>
    <row r="5" spans="1:6" ht="49.5" customHeight="1" x14ac:dyDescent="0.2">
      <c r="A5" s="119" t="s">
        <v>21</v>
      </c>
      <c r="B5" s="119"/>
      <c r="C5" s="118" t="s">
        <v>22</v>
      </c>
      <c r="D5" s="118"/>
      <c r="E5" s="118"/>
    </row>
    <row r="6" spans="1:6" x14ac:dyDescent="0.2">
      <c r="A6" s="117"/>
      <c r="B6" s="117"/>
      <c r="C6" s="117"/>
      <c r="D6" s="116"/>
      <c r="E6" s="116"/>
    </row>
    <row r="7" spans="1:6" ht="14.25" customHeight="1" x14ac:dyDescent="0.2">
      <c r="A7" s="115"/>
      <c r="B7" s="114" t="s">
        <v>147</v>
      </c>
      <c r="C7" s="114"/>
      <c r="D7" s="114"/>
      <c r="E7" s="114"/>
    </row>
    <row r="8" spans="1:6" ht="14.25" customHeight="1" x14ac:dyDescent="0.2">
      <c r="A8" s="113" t="s">
        <v>146</v>
      </c>
      <c r="B8" s="112" t="s">
        <v>25</v>
      </c>
      <c r="C8" s="112"/>
      <c r="D8" s="112"/>
      <c r="E8" s="112"/>
    </row>
    <row r="9" spans="1:6" ht="14.25" customHeight="1" x14ac:dyDescent="0.2">
      <c r="A9" s="111"/>
      <c r="B9" s="111"/>
      <c r="C9" s="111"/>
      <c r="D9" s="111"/>
      <c r="E9" s="111"/>
      <c r="F9" s="110"/>
    </row>
    <row r="10" spans="1:6" ht="40.9" customHeight="1" x14ac:dyDescent="0.2">
      <c r="A10" s="107" t="s">
        <v>145</v>
      </c>
      <c r="B10" s="109" t="s">
        <v>144</v>
      </c>
      <c r="C10" s="108"/>
      <c r="D10" s="107" t="s">
        <v>35</v>
      </c>
      <c r="E10" s="107" t="s">
        <v>36</v>
      </c>
    </row>
    <row r="11" spans="1:6" x14ac:dyDescent="0.2">
      <c r="A11" s="104">
        <v>1</v>
      </c>
      <c r="B11" s="106">
        <v>2</v>
      </c>
      <c r="C11" s="105"/>
      <c r="D11" s="104">
        <v>3</v>
      </c>
      <c r="E11" s="104">
        <v>4</v>
      </c>
      <c r="F11" s="103"/>
    </row>
    <row r="12" spans="1:6" ht="14.25" customHeight="1" x14ac:dyDescent="0.2">
      <c r="A12" s="100">
        <v>1</v>
      </c>
      <c r="B12" s="99" t="s">
        <v>47</v>
      </c>
      <c r="C12" s="98"/>
      <c r="D12" s="97" t="s">
        <v>48</v>
      </c>
      <c r="E12" s="96">
        <v>20.37</v>
      </c>
    </row>
    <row r="13" spans="1:6" ht="25.5" customHeight="1" outlineLevel="1" x14ac:dyDescent="0.2">
      <c r="A13" s="92"/>
      <c r="B13" s="91" t="s">
        <v>52</v>
      </c>
      <c r="C13" s="90"/>
      <c r="D13" s="89" t="s">
        <v>46</v>
      </c>
      <c r="E13" s="95">
        <v>3.8006753</v>
      </c>
    </row>
    <row r="14" spans="1:6" ht="25.5" customHeight="1" x14ac:dyDescent="0.2">
      <c r="A14" s="100">
        <v>2</v>
      </c>
      <c r="B14" s="99" t="s">
        <v>53</v>
      </c>
      <c r="C14" s="98"/>
      <c r="D14" s="97" t="s">
        <v>48</v>
      </c>
      <c r="E14" s="102">
        <v>2</v>
      </c>
    </row>
    <row r="15" spans="1:6" ht="25.5" customHeight="1" outlineLevel="1" x14ac:dyDescent="0.2">
      <c r="A15" s="92"/>
      <c r="B15" s="91" t="s">
        <v>57</v>
      </c>
      <c r="C15" s="90"/>
      <c r="D15" s="89" t="s">
        <v>46</v>
      </c>
      <c r="E15" s="93">
        <v>2.985312</v>
      </c>
    </row>
    <row r="16" spans="1:6" ht="14.25" customHeight="1" outlineLevel="1" x14ac:dyDescent="0.2">
      <c r="A16" s="92"/>
      <c r="B16" s="91" t="s">
        <v>61</v>
      </c>
      <c r="C16" s="90"/>
      <c r="D16" s="89" t="s">
        <v>62</v>
      </c>
      <c r="E16" s="88">
        <v>1.34E-2</v>
      </c>
    </row>
    <row r="17" spans="1:5" ht="14.25" customHeight="1" outlineLevel="1" x14ac:dyDescent="0.2">
      <c r="A17" s="92"/>
      <c r="B17" s="91" t="s">
        <v>67</v>
      </c>
      <c r="C17" s="90"/>
      <c r="D17" s="89" t="s">
        <v>68</v>
      </c>
      <c r="E17" s="101">
        <v>4.3999999999999997E-2</v>
      </c>
    </row>
    <row r="18" spans="1:5" ht="14.25" customHeight="1" outlineLevel="1" x14ac:dyDescent="0.2">
      <c r="A18" s="92"/>
      <c r="B18" s="91" t="s">
        <v>71</v>
      </c>
      <c r="C18" s="90"/>
      <c r="D18" s="89" t="s">
        <v>68</v>
      </c>
      <c r="E18" s="101">
        <v>7.0000000000000001E-3</v>
      </c>
    </row>
    <row r="19" spans="1:5" ht="14.25" customHeight="1" outlineLevel="1" x14ac:dyDescent="0.2">
      <c r="A19" s="92"/>
      <c r="B19" s="91" t="s">
        <v>74</v>
      </c>
      <c r="C19" s="90"/>
      <c r="D19" s="89" t="s">
        <v>75</v>
      </c>
      <c r="E19" s="88">
        <v>6.7599999999999993E-2</v>
      </c>
    </row>
    <row r="20" spans="1:5" ht="14.25" customHeight="1" x14ac:dyDescent="0.2">
      <c r="A20" s="100">
        <v>3</v>
      </c>
      <c r="B20" s="99" t="s">
        <v>76</v>
      </c>
      <c r="C20" s="98"/>
      <c r="D20" s="97" t="s">
        <v>48</v>
      </c>
      <c r="E20" s="96">
        <v>20.37</v>
      </c>
    </row>
    <row r="21" spans="1:5" ht="25.5" customHeight="1" outlineLevel="1" x14ac:dyDescent="0.2">
      <c r="A21" s="92"/>
      <c r="B21" s="91" t="s">
        <v>80</v>
      </c>
      <c r="C21" s="90"/>
      <c r="D21" s="89" t="s">
        <v>46</v>
      </c>
      <c r="E21" s="95">
        <v>0.57675620000000005</v>
      </c>
    </row>
    <row r="22" spans="1:5" ht="25.5" customHeight="1" outlineLevel="1" x14ac:dyDescent="0.2">
      <c r="A22" s="92"/>
      <c r="B22" s="91" t="s">
        <v>84</v>
      </c>
      <c r="C22" s="90"/>
      <c r="D22" s="89" t="s">
        <v>62</v>
      </c>
      <c r="E22" s="93">
        <v>0.348327</v>
      </c>
    </row>
    <row r="23" spans="1:5" ht="14.25" customHeight="1" outlineLevel="1" x14ac:dyDescent="0.2">
      <c r="A23" s="92"/>
      <c r="B23" s="91" t="s">
        <v>87</v>
      </c>
      <c r="C23" s="90"/>
      <c r="D23" s="89" t="s">
        <v>62</v>
      </c>
      <c r="E23" s="94">
        <v>2.0369999999999999E-2</v>
      </c>
    </row>
    <row r="24" spans="1:5" ht="14.25" customHeight="1" outlineLevel="1" x14ac:dyDescent="0.2">
      <c r="A24" s="92"/>
      <c r="B24" s="91" t="s">
        <v>90</v>
      </c>
      <c r="C24" s="90"/>
      <c r="D24" s="89" t="s">
        <v>62</v>
      </c>
      <c r="E24" s="93">
        <v>2.0370000000000002E-3</v>
      </c>
    </row>
    <row r="25" spans="1:5" ht="14.25" customHeight="1" outlineLevel="1" x14ac:dyDescent="0.2">
      <c r="A25" s="92"/>
      <c r="B25" s="91" t="s">
        <v>93</v>
      </c>
      <c r="C25" s="90"/>
      <c r="D25" s="89" t="s">
        <v>62</v>
      </c>
      <c r="E25" s="93">
        <v>0.696654</v>
      </c>
    </row>
    <row r="26" spans="1:5" ht="25.5" customHeight="1" outlineLevel="1" x14ac:dyDescent="0.2">
      <c r="A26" s="92"/>
      <c r="B26" s="91" t="s">
        <v>97</v>
      </c>
      <c r="C26" s="90"/>
      <c r="D26" s="89" t="s">
        <v>98</v>
      </c>
      <c r="E26" s="88">
        <v>5.0925000000000002</v>
      </c>
    </row>
    <row r="27" spans="1:5" ht="37.5" customHeight="1" x14ac:dyDescent="0.2">
      <c r="A27" s="100">
        <v>4</v>
      </c>
      <c r="B27" s="99" t="s">
        <v>99</v>
      </c>
      <c r="C27" s="98"/>
      <c r="D27" s="97" t="s">
        <v>100</v>
      </c>
      <c r="E27" s="96">
        <v>20.37</v>
      </c>
    </row>
    <row r="28" spans="1:5" ht="25.5" customHeight="1" outlineLevel="1" x14ac:dyDescent="0.2">
      <c r="A28" s="92"/>
      <c r="B28" s="91" t="s">
        <v>104</v>
      </c>
      <c r="C28" s="90"/>
      <c r="D28" s="89" t="s">
        <v>46</v>
      </c>
      <c r="E28" s="95">
        <v>8.2771906000000008</v>
      </c>
    </row>
    <row r="29" spans="1:5" ht="14.25" customHeight="1" outlineLevel="1" x14ac:dyDescent="0.2">
      <c r="A29" s="92"/>
      <c r="B29" s="91" t="s">
        <v>61</v>
      </c>
      <c r="C29" s="90"/>
      <c r="D29" s="89" t="s">
        <v>62</v>
      </c>
      <c r="E29" s="93">
        <v>3.6665999999999997E-2</v>
      </c>
    </row>
    <row r="30" spans="1:5" ht="14.25" customHeight="1" outlineLevel="1" x14ac:dyDescent="0.2">
      <c r="A30" s="92"/>
      <c r="B30" s="91" t="s">
        <v>109</v>
      </c>
      <c r="C30" s="90"/>
      <c r="D30" s="89" t="s">
        <v>62</v>
      </c>
      <c r="E30" s="93">
        <v>2.4444E-2</v>
      </c>
    </row>
    <row r="31" spans="1:5" ht="14.25" customHeight="1" outlineLevel="1" x14ac:dyDescent="0.2">
      <c r="A31" s="92"/>
      <c r="B31" s="91" t="s">
        <v>90</v>
      </c>
      <c r="C31" s="90"/>
      <c r="D31" s="89" t="s">
        <v>62</v>
      </c>
      <c r="E31" s="93">
        <v>2.4444E-2</v>
      </c>
    </row>
    <row r="32" spans="1:5" ht="14.25" customHeight="1" outlineLevel="1" x14ac:dyDescent="0.2">
      <c r="A32" s="92"/>
      <c r="B32" s="91" t="s">
        <v>113</v>
      </c>
      <c r="C32" s="90"/>
      <c r="D32" s="89" t="s">
        <v>62</v>
      </c>
      <c r="E32" s="94">
        <v>0.75368999999999997</v>
      </c>
    </row>
    <row r="33" spans="1:5" ht="14.25" customHeight="1" outlineLevel="1" x14ac:dyDescent="0.2">
      <c r="A33" s="92"/>
      <c r="B33" s="91" t="s">
        <v>117</v>
      </c>
      <c r="C33" s="90"/>
      <c r="D33" s="89" t="s">
        <v>68</v>
      </c>
      <c r="E33" s="94">
        <v>8.1479999999999997E-2</v>
      </c>
    </row>
    <row r="34" spans="1:5" ht="25.5" customHeight="1" outlineLevel="1" x14ac:dyDescent="0.2">
      <c r="A34" s="92"/>
      <c r="B34" s="91" t="s">
        <v>120</v>
      </c>
      <c r="C34" s="90"/>
      <c r="D34" s="89" t="s">
        <v>98</v>
      </c>
      <c r="E34" s="94">
        <v>2.3832900000000001</v>
      </c>
    </row>
    <row r="35" spans="1:5" ht="14.25" customHeight="1" outlineLevel="1" x14ac:dyDescent="0.2">
      <c r="A35" s="92"/>
      <c r="B35" s="91" t="s">
        <v>123</v>
      </c>
      <c r="C35" s="90"/>
      <c r="D35" s="89" t="s">
        <v>98</v>
      </c>
      <c r="E35" s="94">
        <v>228.10326000000001</v>
      </c>
    </row>
    <row r="36" spans="1:5" ht="14.25" customHeight="1" x14ac:dyDescent="0.2">
      <c r="A36" s="100">
        <v>5</v>
      </c>
      <c r="B36" s="99" t="s">
        <v>124</v>
      </c>
      <c r="C36" s="98"/>
      <c r="D36" s="97" t="s">
        <v>48</v>
      </c>
      <c r="E36" s="96">
        <v>20.37</v>
      </c>
    </row>
    <row r="37" spans="1:5" ht="25.5" customHeight="1" outlineLevel="1" x14ac:dyDescent="0.2">
      <c r="A37" s="92"/>
      <c r="B37" s="91" t="s">
        <v>80</v>
      </c>
      <c r="C37" s="90"/>
      <c r="D37" s="89" t="s">
        <v>46</v>
      </c>
      <c r="E37" s="95">
        <v>0.57675620000000005</v>
      </c>
    </row>
    <row r="38" spans="1:5" ht="25.5" customHeight="1" outlineLevel="1" x14ac:dyDescent="0.2">
      <c r="A38" s="92"/>
      <c r="B38" s="91" t="s">
        <v>84</v>
      </c>
      <c r="C38" s="90"/>
      <c r="D38" s="89" t="s">
        <v>62</v>
      </c>
      <c r="E38" s="93">
        <v>0.348327</v>
      </c>
    </row>
    <row r="39" spans="1:5" ht="14.25" customHeight="1" outlineLevel="1" x14ac:dyDescent="0.2">
      <c r="A39" s="92"/>
      <c r="B39" s="91" t="s">
        <v>87</v>
      </c>
      <c r="C39" s="90"/>
      <c r="D39" s="89" t="s">
        <v>62</v>
      </c>
      <c r="E39" s="94">
        <v>2.0369999999999999E-2</v>
      </c>
    </row>
    <row r="40" spans="1:5" ht="14.25" customHeight="1" outlineLevel="1" x14ac:dyDescent="0.2">
      <c r="A40" s="92"/>
      <c r="B40" s="91" t="s">
        <v>90</v>
      </c>
      <c r="C40" s="90"/>
      <c r="D40" s="89" t="s">
        <v>62</v>
      </c>
      <c r="E40" s="93">
        <v>2.0370000000000002E-3</v>
      </c>
    </row>
    <row r="41" spans="1:5" ht="14.25" customHeight="1" outlineLevel="1" x14ac:dyDescent="0.2">
      <c r="A41" s="92"/>
      <c r="B41" s="91" t="s">
        <v>93</v>
      </c>
      <c r="C41" s="90"/>
      <c r="D41" s="89" t="s">
        <v>62</v>
      </c>
      <c r="E41" s="93">
        <v>0.696654</v>
      </c>
    </row>
    <row r="42" spans="1:5" ht="25.5" customHeight="1" outlineLevel="1" x14ac:dyDescent="0.2">
      <c r="A42" s="92"/>
      <c r="B42" s="91" t="s">
        <v>97</v>
      </c>
      <c r="C42" s="90"/>
      <c r="D42" s="89" t="s">
        <v>98</v>
      </c>
      <c r="E42" s="88">
        <v>5.0925000000000002</v>
      </c>
    </row>
    <row r="43" spans="1:5" x14ac:dyDescent="0.2">
      <c r="B43" s="84"/>
      <c r="C43" s="84"/>
      <c r="D43" s="84"/>
      <c r="E43" s="84"/>
    </row>
    <row r="44" spans="1:5" x14ac:dyDescent="0.2">
      <c r="B44" s="84"/>
      <c r="C44" s="84"/>
      <c r="D44" s="84"/>
      <c r="E44" s="84"/>
    </row>
    <row r="45" spans="1:5" ht="14.25" customHeight="1" x14ac:dyDescent="0.2">
      <c r="B45" s="87" t="s">
        <v>134</v>
      </c>
      <c r="C45" s="87"/>
      <c r="D45" s="86"/>
      <c r="E45" s="85"/>
    </row>
    <row r="46" spans="1:5" x14ac:dyDescent="0.2">
      <c r="B46" s="84" t="s">
        <v>135</v>
      </c>
      <c r="C46" s="84"/>
      <c r="D46" s="84"/>
      <c r="E46" s="84"/>
    </row>
    <row r="47" spans="1:5" x14ac:dyDescent="0.2">
      <c r="B47" s="84"/>
      <c r="C47" s="84"/>
      <c r="D47" s="84"/>
      <c r="E47" s="84"/>
    </row>
    <row r="48" spans="1:5" ht="14.25" customHeight="1" x14ac:dyDescent="0.2">
      <c r="B48" s="87" t="s">
        <v>136</v>
      </c>
      <c r="C48" s="87"/>
      <c r="D48" s="86"/>
      <c r="E48" s="85"/>
    </row>
    <row r="49" spans="1:5" x14ac:dyDescent="0.2">
      <c r="B49" s="84" t="s">
        <v>135</v>
      </c>
      <c r="C49" s="84"/>
      <c r="D49" s="84"/>
      <c r="E49" s="84"/>
    </row>
    <row r="50" spans="1:5" x14ac:dyDescent="0.2">
      <c r="B50" s="84"/>
      <c r="C50" s="84"/>
      <c r="D50" s="84"/>
      <c r="E50" s="84"/>
    </row>
    <row r="51" spans="1:5" ht="14.25" customHeight="1" x14ac:dyDescent="0.2">
      <c r="B51" s="87" t="s">
        <v>143</v>
      </c>
      <c r="C51" s="87"/>
      <c r="D51" s="86"/>
      <c r="E51" s="85"/>
    </row>
    <row r="52" spans="1:5" x14ac:dyDescent="0.2">
      <c r="B52" s="84" t="s">
        <v>135</v>
      </c>
      <c r="C52" s="84"/>
      <c r="D52" s="84"/>
      <c r="E52" s="84"/>
    </row>
    <row r="53" spans="1:5" x14ac:dyDescent="0.2">
      <c r="B53" s="84"/>
      <c r="C53" s="84"/>
      <c r="D53" s="84"/>
      <c r="E53" s="84"/>
    </row>
    <row r="56" spans="1:5" x14ac:dyDescent="0.2">
      <c r="A56" s="83"/>
    </row>
  </sheetData>
  <mergeCells count="51">
    <mergeCell ref="A3:B3"/>
    <mergeCell ref="A6:E6"/>
    <mergeCell ref="A4:E4"/>
    <mergeCell ref="A5:B5"/>
    <mergeCell ref="B7:E7"/>
    <mergeCell ref="B8:E8"/>
    <mergeCell ref="B10:C10"/>
    <mergeCell ref="B11:C11"/>
    <mergeCell ref="B12:C12"/>
    <mergeCell ref="B13:C13"/>
    <mergeCell ref="B14:C14"/>
    <mergeCell ref="A9:E9"/>
    <mergeCell ref="B20:C20"/>
    <mergeCell ref="B21:C21"/>
    <mergeCell ref="B22:C22"/>
    <mergeCell ref="B23:C23"/>
    <mergeCell ref="B24:C24"/>
    <mergeCell ref="B15:C15"/>
    <mergeCell ref="B16:C16"/>
    <mergeCell ref="B17:C17"/>
    <mergeCell ref="B18:C18"/>
    <mergeCell ref="B19:C19"/>
    <mergeCell ref="B30:C30"/>
    <mergeCell ref="B31:C31"/>
    <mergeCell ref="B32:C32"/>
    <mergeCell ref="B33:C33"/>
    <mergeCell ref="B34:C34"/>
    <mergeCell ref="B25:C25"/>
    <mergeCell ref="B26:C26"/>
    <mergeCell ref="B27:C27"/>
    <mergeCell ref="B28:C28"/>
    <mergeCell ref="B29:C29"/>
    <mergeCell ref="B40:C40"/>
    <mergeCell ref="B41:C41"/>
    <mergeCell ref="B42:C42"/>
    <mergeCell ref="B43:E43"/>
    <mergeCell ref="B44:E44"/>
    <mergeCell ref="B35:C35"/>
    <mergeCell ref="B36:C36"/>
    <mergeCell ref="B37:C37"/>
    <mergeCell ref="B38:C38"/>
    <mergeCell ref="B39:C39"/>
    <mergeCell ref="B50:E50"/>
    <mergeCell ref="B51:C51"/>
    <mergeCell ref="B52:E52"/>
    <mergeCell ref="B53:E53"/>
    <mergeCell ref="B45:C45"/>
    <mergeCell ref="B46:E46"/>
    <mergeCell ref="B47:E47"/>
    <mergeCell ref="B48:C48"/>
    <mergeCell ref="B49:E49"/>
  </mergeCells>
  <pageMargins left="0.39370078739999997" right="0.31496062990000001" top="0.70866141729999998" bottom="0.39370078739999997" header="0.23622047239999999" footer="0.23622047239999999"/>
  <pageSetup paperSize="9" scale="92" fitToHeight="1000" orientation="landscape" useFirstPageNumber="1" horizontalDpi="300" verticalDpi="300"/>
  <headerFooter>
    <oddHeader>&amp;L&amp;"Arial,обычный"&amp;8Программный комплекс АВС (редакция 2026.8)  Э4107</oddHeader>
    <oddFooter>&amp;C&amp;"Arial,обычный"&amp;9&amp;P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6</vt:i4>
      </vt:variant>
    </vt:vector>
  </HeadingPairs>
  <TitlesOfParts>
    <vt:vector size="10" baseType="lpstr">
      <vt:lpstr>..._ССР</vt:lpstr>
      <vt:lpstr>01-02-00-01</vt:lpstr>
      <vt:lpstr>ведомость</vt:lpstr>
      <vt:lpstr>01-02-00-01 (2)</vt:lpstr>
      <vt:lpstr>'01-02-00-01'!Заголовки_для_печати</vt:lpstr>
      <vt:lpstr>'01-02-00-01 (2)'!Заголовки_для_печати</vt:lpstr>
      <vt:lpstr>ведомость!Заголовки_для_печати</vt:lpstr>
      <vt:lpstr>'01-02-00-01'!Область_печати</vt:lpstr>
      <vt:lpstr>'01-02-00-01 (2)'!Область_печати</vt:lpstr>
      <vt:lpstr>ведомость!Область_печати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 Алькина</dc:creator>
  <cp:lastModifiedBy>Елена Алькина</cp:lastModifiedBy>
  <cp:revision>1</cp:revision>
  <dcterms:created xsi:type="dcterms:W3CDTF">2026-09-21T15:53:29Z</dcterms:created>
  <dcterms:modified xsi:type="dcterms:W3CDTF">2026-09-21T10:56:25Z</dcterms:modified>
</cp:coreProperties>
</file>