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87C3E0-7D79-466B-A6E1-B634FA6F0552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Диф.акт (114 шт)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6" i="1" l="1"/>
  <c r="F86" i="1"/>
  <c r="E86" i="1"/>
  <c r="J137" i="1"/>
  <c r="I137" i="1"/>
  <c r="E137" i="1"/>
  <c r="G18" i="1"/>
  <c r="J18" i="1"/>
  <c r="A137" i="1"/>
  <c r="A30" i="1" l="1"/>
  <c r="A31" i="1" s="1"/>
  <c r="A32" i="1" s="1"/>
  <c r="A33" i="1" s="1"/>
  <c r="A34" i="1" s="1"/>
  <c r="A35" i="1" s="1"/>
  <c r="A36" i="1" s="1"/>
  <c r="A37" i="1" s="1"/>
  <c r="A38" i="1" s="1"/>
  <c r="A39" i="1" s="1"/>
  <c r="A84" i="1"/>
  <c r="A85" i="1"/>
  <c r="J86" i="1" l="1"/>
  <c r="H86" i="1"/>
  <c r="G86" i="1"/>
  <c r="A43" i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J40" i="1"/>
  <c r="I40" i="1"/>
  <c r="H40" i="1"/>
  <c r="F40" i="1"/>
  <c r="E40" i="1"/>
  <c r="A21" i="1"/>
  <c r="A22" i="1" s="1"/>
  <c r="A23" i="1" s="1"/>
  <c r="A24" i="1" s="1"/>
  <c r="A25" i="1" s="1"/>
  <c r="A26" i="1" s="1"/>
  <c r="A27" i="1" s="1"/>
  <c r="A28" i="1" s="1"/>
  <c r="A29" i="1" s="1"/>
  <c r="I18" i="1"/>
  <c r="H18" i="1"/>
  <c r="F18" i="1"/>
  <c r="E18" i="1"/>
  <c r="A11" i="1"/>
  <c r="A12" i="1" s="1"/>
  <c r="A13" i="1" s="1"/>
  <c r="A14" i="1" s="1"/>
  <c r="A15" i="1" s="1"/>
  <c r="A16" i="1" s="1"/>
  <c r="A17" i="1" s="1"/>
  <c r="I127" i="1" l="1"/>
  <c r="F127" i="1"/>
  <c r="E127" i="1"/>
  <c r="A89" i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J134" i="1"/>
  <c r="I134" i="1"/>
  <c r="H134" i="1"/>
  <c r="F134" i="1"/>
  <c r="E134" i="1"/>
  <c r="I130" i="1"/>
  <c r="F130" i="1"/>
  <c r="E130" i="1"/>
  <c r="J130" i="1"/>
  <c r="H130" i="1"/>
  <c r="J127" i="1"/>
  <c r="H127" i="1"/>
  <c r="G127" i="1"/>
  <c r="G130" i="1" l="1"/>
  <c r="G134" i="1" s="1"/>
</calcChain>
</file>

<file path=xl/sharedStrings.xml><?xml version="1.0" encoding="utf-8"?>
<sst xmlns="http://schemas.openxmlformats.org/spreadsheetml/2006/main" count="368" uniqueCount="207">
  <si>
    <t>№ п/п</t>
  </si>
  <si>
    <t>Инв. номер</t>
  </si>
  <si>
    <t>Долгосрочный актив</t>
  </si>
  <si>
    <t>Дата поступления</t>
  </si>
  <si>
    <t>Первоначальная стоимость</t>
  </si>
  <si>
    <t>Начисленный ранее износ</t>
  </si>
  <si>
    <t>Принятый износ за отчетный период</t>
  </si>
  <si>
    <t>Начисленный износ за отчетный период</t>
  </si>
  <si>
    <t>Суммарный износ</t>
  </si>
  <si>
    <t>Остаточная стоимость</t>
  </si>
  <si>
    <t>Степень износа %</t>
  </si>
  <si>
    <t>Сестра-хозяйка корпуса Б</t>
  </si>
  <si>
    <t>236007000036</t>
  </si>
  <si>
    <t>Компьютер (моноблок)</t>
  </si>
  <si>
    <t>01.10.2017</t>
  </si>
  <si>
    <t>236007000037</t>
  </si>
  <si>
    <t>компьютер монитор принтер</t>
  </si>
  <si>
    <t>01.01.2009</t>
  </si>
  <si>
    <t>236007000039</t>
  </si>
  <si>
    <t>компьютер, монитор, принтер</t>
  </si>
  <si>
    <t>236007000072</t>
  </si>
  <si>
    <t>монитор</t>
  </si>
  <si>
    <t>01.09.2010</t>
  </si>
  <si>
    <t>236007000073</t>
  </si>
  <si>
    <t>236007000074</t>
  </si>
  <si>
    <t>236007000075</t>
  </si>
  <si>
    <t>236007000076</t>
  </si>
  <si>
    <t>14.03.2017</t>
  </si>
  <si>
    <t>236007000080</t>
  </si>
  <si>
    <t>236007000083</t>
  </si>
  <si>
    <t>236007000085</t>
  </si>
  <si>
    <t>31.12.2012</t>
  </si>
  <si>
    <t>01.12.2011</t>
  </si>
  <si>
    <t>236007000113</t>
  </si>
  <si>
    <t>МФУ НР принтер</t>
  </si>
  <si>
    <t>236007000114</t>
  </si>
  <si>
    <t>236007000115</t>
  </si>
  <si>
    <t>236007000122</t>
  </si>
  <si>
    <t>МФУ принтер</t>
  </si>
  <si>
    <t>236007000128</t>
  </si>
  <si>
    <t>ПК блок</t>
  </si>
  <si>
    <t>01.03.2011</t>
  </si>
  <si>
    <t>236007000129</t>
  </si>
  <si>
    <t>принтер</t>
  </si>
  <si>
    <t>236007000149</t>
  </si>
  <si>
    <t>236007000151</t>
  </si>
  <si>
    <t>236007000154</t>
  </si>
  <si>
    <t>Принтер 1010</t>
  </si>
  <si>
    <t>01.01.2005</t>
  </si>
  <si>
    <t>236007000216</t>
  </si>
  <si>
    <t>системный блок</t>
  </si>
  <si>
    <t>236007000217</t>
  </si>
  <si>
    <t>236007000218</t>
  </si>
  <si>
    <t>236007000220</t>
  </si>
  <si>
    <t>236007000221</t>
  </si>
  <si>
    <t>236007000222</t>
  </si>
  <si>
    <t>236007000228</t>
  </si>
  <si>
    <t>236007000229</t>
  </si>
  <si>
    <t>236007000230</t>
  </si>
  <si>
    <t>236010000086</t>
  </si>
  <si>
    <t>оверлок 204Д</t>
  </si>
  <si>
    <t>236010000154</t>
  </si>
  <si>
    <t>Телевизор плазменный</t>
  </si>
  <si>
    <t>236010000155</t>
  </si>
  <si>
    <t>236010000156</t>
  </si>
  <si>
    <t>236010000157</t>
  </si>
  <si>
    <t>236010000176</t>
  </si>
  <si>
    <t>холодильник</t>
  </si>
  <si>
    <t>холодильник Индесит</t>
  </si>
  <si>
    <t>236010000201</t>
  </si>
  <si>
    <t>236010000215</t>
  </si>
  <si>
    <t>холодильник Норд б.в.</t>
  </si>
  <si>
    <t>236010000216</t>
  </si>
  <si>
    <t>холодильник Самсунг</t>
  </si>
  <si>
    <t>236010000217</t>
  </si>
  <si>
    <t>ИТОГО</t>
  </si>
  <si>
    <t>Малык Т.Л.</t>
  </si>
  <si>
    <t>236001000014</t>
  </si>
  <si>
    <t>водонагреватель электрический 300л</t>
  </si>
  <si>
    <t>236007000023</t>
  </si>
  <si>
    <t>компьтер сист.блок</t>
  </si>
  <si>
    <t>236007000042</t>
  </si>
  <si>
    <t>236007000099</t>
  </si>
  <si>
    <t>монитор Samsung 20</t>
  </si>
  <si>
    <t>24.04.2013</t>
  </si>
  <si>
    <t>236007000104</t>
  </si>
  <si>
    <t>Монитор пл.</t>
  </si>
  <si>
    <t>236007000105</t>
  </si>
  <si>
    <t>236007000106</t>
  </si>
  <si>
    <t>236007000112</t>
  </si>
  <si>
    <t>Моноблок</t>
  </si>
  <si>
    <t>31.08.2017</t>
  </si>
  <si>
    <t>236007000116</t>
  </si>
  <si>
    <t>мФУ принтер</t>
  </si>
  <si>
    <t>236007000119</t>
  </si>
  <si>
    <t>236007000121</t>
  </si>
  <si>
    <t>236007000139</t>
  </si>
  <si>
    <t>236007000141</t>
  </si>
  <si>
    <t>236007000142</t>
  </si>
  <si>
    <t>236007000160</t>
  </si>
  <si>
    <t>принтер 3 в 1 НР</t>
  </si>
  <si>
    <t>236007000187</t>
  </si>
  <si>
    <t>236010000140</t>
  </si>
  <si>
    <t>телевизор SHARP</t>
  </si>
  <si>
    <t>26.12.2012</t>
  </si>
  <si>
    <t>236010000218</t>
  </si>
  <si>
    <t>Холодильник" Норд"</t>
  </si>
  <si>
    <t>236007000027</t>
  </si>
  <si>
    <t>236007000054</t>
  </si>
  <si>
    <t>236007000055</t>
  </si>
  <si>
    <t>Монитор</t>
  </si>
  <si>
    <t>236007000056</t>
  </si>
  <si>
    <t>236007000057</t>
  </si>
  <si>
    <t>236007000060</t>
  </si>
  <si>
    <t>236007000061</t>
  </si>
  <si>
    <t>236007000065</t>
  </si>
  <si>
    <t>27.05.2014</t>
  </si>
  <si>
    <t>236007000067</t>
  </si>
  <si>
    <t>236007000164</t>
  </si>
  <si>
    <t>Принтер лазерный 3 в 1</t>
  </si>
  <si>
    <t>10.03.2017</t>
  </si>
  <si>
    <t>236007000168</t>
  </si>
  <si>
    <t>236007000173</t>
  </si>
  <si>
    <t>236007000177</t>
  </si>
  <si>
    <t>236007000191</t>
  </si>
  <si>
    <t>Системный блок</t>
  </si>
  <si>
    <t>236007000192</t>
  </si>
  <si>
    <t>236007000194</t>
  </si>
  <si>
    <t>236007000196</t>
  </si>
  <si>
    <t>236007000197</t>
  </si>
  <si>
    <t>236007000203</t>
  </si>
  <si>
    <t>236007000211</t>
  </si>
  <si>
    <t>236007000212</t>
  </si>
  <si>
    <t>236010000133</t>
  </si>
  <si>
    <t>телевизор</t>
  </si>
  <si>
    <t>12.12.2016</t>
  </si>
  <si>
    <t>237003000008</t>
  </si>
  <si>
    <t>аппарат телефонный</t>
  </si>
  <si>
    <t>25.10.2017</t>
  </si>
  <si>
    <t>236007000131</t>
  </si>
  <si>
    <t>Принтер</t>
  </si>
  <si>
    <t>13.12.2021</t>
  </si>
  <si>
    <t>Сестра-хозяйка корпуса А</t>
  </si>
  <si>
    <t>Тахтиева М.Х</t>
  </si>
  <si>
    <t>237001000055</t>
  </si>
  <si>
    <t>Шуруповерт ALTECO CD 2110Li</t>
  </si>
  <si>
    <t>15.11.2022</t>
  </si>
  <si>
    <t>237001000056</t>
  </si>
  <si>
    <t>237001000057</t>
  </si>
  <si>
    <t>237001000058</t>
  </si>
  <si>
    <t>237001000059</t>
  </si>
  <si>
    <t>237001000060</t>
  </si>
  <si>
    <t>237001000061</t>
  </si>
  <si>
    <t>Дрекль,электрическая</t>
  </si>
  <si>
    <t>05.12.2022</t>
  </si>
  <si>
    <t>237001000062</t>
  </si>
  <si>
    <t>Угловая шлифмашина (болгарка) Ресанта УШМ-125/900 75/12/2</t>
  </si>
  <si>
    <t>04.07.2023</t>
  </si>
  <si>
    <t>Зав.хоз</t>
  </si>
  <si>
    <t>Швицова Е.А.</t>
  </si>
  <si>
    <t>236008000075</t>
  </si>
  <si>
    <t>кресло гинекологическое</t>
  </si>
  <si>
    <t>236008000229</t>
  </si>
  <si>
    <t>облучатель бактерицидный настенно- потолочный</t>
  </si>
  <si>
    <t>236008000232</t>
  </si>
  <si>
    <t>Облучатель бактерицидный ОБН</t>
  </si>
  <si>
    <t>236008000234</t>
  </si>
  <si>
    <t>236008000235</t>
  </si>
  <si>
    <t>236008000240</t>
  </si>
  <si>
    <t>облучатель бактерицидный ОБН</t>
  </si>
  <si>
    <t>236008000299</t>
  </si>
  <si>
    <t>рециркулятор УФ бактерицидный</t>
  </si>
  <si>
    <t>236008000303</t>
  </si>
  <si>
    <t>236008000304</t>
  </si>
  <si>
    <t>236008000305</t>
  </si>
  <si>
    <t>236008000306</t>
  </si>
  <si>
    <t>236010000175</t>
  </si>
  <si>
    <t>236010000177</t>
  </si>
  <si>
    <t>236010000179</t>
  </si>
  <si>
    <t>236010000182</t>
  </si>
  <si>
    <t>236010000183</t>
  </si>
  <si>
    <t>236010000184</t>
  </si>
  <si>
    <t>236010000185</t>
  </si>
  <si>
    <t>237004000180</t>
  </si>
  <si>
    <t>светильник ГОСТ 8607-82 настенный</t>
  </si>
  <si>
    <t>236008000215</t>
  </si>
  <si>
    <t>Лампа фотополимеризации</t>
  </si>
  <si>
    <t>01.01.2001</t>
  </si>
  <si>
    <t>08.11.2013</t>
  </si>
  <si>
    <t>02.05.2013</t>
  </si>
  <si>
    <t>04.04.2013</t>
  </si>
  <si>
    <t>15.05.2014</t>
  </si>
  <si>
    <t>Зайнулина В.Р.</t>
  </si>
  <si>
    <t>Старшая медсестра</t>
  </si>
  <si>
    <t>Прачечная</t>
  </si>
  <si>
    <t>Электрический нагреватель RPL 15 FT</t>
  </si>
  <si>
    <t>Зав.скадом</t>
  </si>
  <si>
    <t>Горячих О.С.</t>
  </si>
  <si>
    <t>Дорожка спортивная</t>
  </si>
  <si>
    <t>Гусева Т.В.</t>
  </si>
  <si>
    <t>ИТОГО всего</t>
  </si>
  <si>
    <t>Деф.акт</t>
  </si>
  <si>
    <t>237001000018</t>
  </si>
  <si>
    <t>237001000019</t>
  </si>
  <si>
    <t>Машинка для стрижки волос</t>
  </si>
  <si>
    <t>19.07.2021</t>
  </si>
  <si>
    <t>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</si>
</sst>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0;[Red]\-0.00"/>
  </numFmts>
  <fonts count="11" x14ac:knownFonts="1">
    <font>
      <sz val="8"/>
      <name val="Arial"/>
    </font>
    <font>
      <b/>
      <sz val="10"/>
      <color rgb="FF003F2F"/>
      <name val="Arial"/>
      <family val="2"/>
      <charset val="204"/>
    </font>
    <font>
      <b/>
      <sz val="12"/>
      <color rgb="FF003F2F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6"/>
      <color rgb="FF003F2F"/>
      <name val="Arial"/>
      <family val="2"/>
      <charset val="204"/>
    </font>
    <font>
      <b/>
      <sz val="26"/>
      <name val="Arial"/>
      <family val="2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3F2F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/>
      <top style="thin">
        <color rgb="FFA0A0A0"/>
      </top>
      <bottom style="thin">
        <color indexed="64"/>
      </bottom>
      <diagonal/>
    </border>
  </borders>
  <cellStyleXfs count="2">
    <xf numFmtId="0" fontId="0" fillId="0" borderId="0"/>
    <xf numFmtId="0" fontId="3" fillId="0" borderId="1"/>
  </cellStyleXfs>
  <cellXfs count="113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/>
    <xf numFmtId="0" fontId="0" fillId="3" borderId="0" xfId="0" applyFill="1"/>
    <xf numFmtId="0" fontId="0" fillId="0" borderId="1" xfId="0" applyFill="1" applyBorder="1"/>
    <xf numFmtId="0" fontId="6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0" fontId="5" fillId="2" borderId="1" xfId="0" applyFont="1" applyFill="1" applyBorder="1"/>
    <xf numFmtId="0" fontId="5" fillId="4" borderId="1" xfId="0" applyFont="1" applyFill="1" applyBorder="1"/>
    <xf numFmtId="0" fontId="5" fillId="5" borderId="1" xfId="0" applyFont="1" applyFill="1" applyBorder="1"/>
    <xf numFmtId="0" fontId="5" fillId="6" borderId="1" xfId="0" applyFont="1" applyFill="1" applyBorder="1"/>
    <xf numFmtId="0" fontId="5" fillId="7" borderId="1" xfId="0" applyFont="1" applyFill="1" applyBorder="1"/>
    <xf numFmtId="0" fontId="4" fillId="3" borderId="1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top" wrapText="1" indent="2"/>
    </xf>
    <xf numFmtId="0" fontId="8" fillId="0" borderId="2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/>
    </xf>
    <xf numFmtId="0" fontId="8" fillId="0" borderId="2" xfId="0" applyFont="1" applyFill="1" applyBorder="1" applyAlignment="1">
      <alignment horizontal="right" vertical="top"/>
    </xf>
    <xf numFmtId="4" fontId="8" fillId="0" borderId="5" xfId="0" applyNumberFormat="1" applyFont="1" applyFill="1" applyBorder="1" applyAlignment="1">
      <alignment horizontal="right" vertical="top"/>
    </xf>
    <xf numFmtId="2" fontId="8" fillId="0" borderId="2" xfId="0" applyNumberFormat="1" applyFont="1" applyFill="1" applyBorder="1" applyAlignment="1">
      <alignment horizontal="right" vertical="top"/>
    </xf>
    <xf numFmtId="3" fontId="8" fillId="0" borderId="2" xfId="0" applyNumberFormat="1" applyFont="1" applyFill="1" applyBorder="1" applyAlignment="1">
      <alignment horizontal="right" vertical="top"/>
    </xf>
    <xf numFmtId="3" fontId="8" fillId="0" borderId="5" xfId="0" applyNumberFormat="1" applyFont="1" applyFill="1" applyBorder="1" applyAlignment="1">
      <alignment horizontal="right" vertical="top"/>
    </xf>
    <xf numFmtId="4" fontId="8" fillId="0" borderId="2" xfId="1" applyNumberFormat="1" applyFont="1" applyBorder="1" applyAlignment="1">
      <alignment horizontal="right" vertical="top"/>
    </xf>
    <xf numFmtId="4" fontId="8" fillId="0" borderId="5" xfId="1" applyNumberFormat="1" applyFont="1" applyBorder="1" applyAlignment="1">
      <alignment horizontal="right" vertical="top"/>
    </xf>
    <xf numFmtId="165" fontId="8" fillId="0" borderId="2" xfId="1" applyNumberFormat="1" applyFont="1" applyBorder="1" applyAlignment="1">
      <alignment horizontal="right" vertical="top"/>
    </xf>
    <xf numFmtId="2" fontId="8" fillId="0" borderId="2" xfId="1" applyNumberFormat="1" applyFont="1" applyBorder="1" applyAlignment="1">
      <alignment horizontal="right" vertical="top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 vertical="top" wrapText="1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left"/>
    </xf>
    <xf numFmtId="2" fontId="8" fillId="0" borderId="5" xfId="0" applyNumberFormat="1" applyFont="1" applyFill="1" applyBorder="1" applyAlignment="1">
      <alignment horizontal="right" vertical="top"/>
    </xf>
    <xf numFmtId="164" fontId="8" fillId="0" borderId="2" xfId="0" applyNumberFormat="1" applyFont="1" applyFill="1" applyBorder="1" applyAlignment="1">
      <alignment horizontal="right" vertical="top"/>
    </xf>
    <xf numFmtId="164" fontId="8" fillId="0" borderId="5" xfId="0" applyNumberFormat="1" applyFont="1" applyFill="1" applyBorder="1" applyAlignment="1">
      <alignment horizontal="right" vertical="top"/>
    </xf>
    <xf numFmtId="0" fontId="8" fillId="0" borderId="2" xfId="0" applyFont="1" applyFill="1" applyBorder="1" applyAlignment="1">
      <alignment vertical="top" wrapText="1"/>
    </xf>
    <xf numFmtId="3" fontId="8" fillId="0" borderId="2" xfId="0" applyNumberFormat="1" applyFont="1" applyFill="1" applyBorder="1" applyAlignment="1">
      <alignment vertical="top"/>
    </xf>
    <xf numFmtId="0" fontId="9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left"/>
    </xf>
    <xf numFmtId="4" fontId="10" fillId="0" borderId="2" xfId="0" applyNumberFormat="1" applyFont="1" applyFill="1" applyBorder="1" applyAlignment="1">
      <alignment horizontal="right" vertical="top"/>
    </xf>
    <xf numFmtId="164" fontId="10" fillId="0" borderId="2" xfId="0" applyNumberFormat="1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right" vertical="top"/>
    </xf>
    <xf numFmtId="4" fontId="10" fillId="0" borderId="5" xfId="0" applyNumberFormat="1" applyFont="1" applyFill="1" applyBorder="1" applyAlignment="1">
      <alignment horizontal="right" vertical="top"/>
    </xf>
    <xf numFmtId="40" fontId="10" fillId="0" borderId="2" xfId="0" applyNumberFormat="1" applyFont="1" applyFill="1" applyBorder="1" applyAlignment="1">
      <alignment horizontal="right" vertical="top"/>
    </xf>
    <xf numFmtId="0" fontId="10" fillId="0" borderId="2" xfId="0" applyFont="1" applyFill="1" applyBorder="1" applyAlignment="1">
      <alignment horizontal="left" vertical="top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/>
    </xf>
    <xf numFmtId="4" fontId="9" fillId="2" borderId="2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left" vertical="top" wrapText="1"/>
    </xf>
    <xf numFmtId="14" fontId="8" fillId="0" borderId="2" xfId="0" applyNumberFormat="1" applyFont="1" applyFill="1" applyBorder="1" applyAlignment="1">
      <alignment horizontal="left" vertical="top" wrapText="1"/>
    </xf>
    <xf numFmtId="0" fontId="9" fillId="7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left"/>
    </xf>
    <xf numFmtId="4" fontId="9" fillId="7" borderId="2" xfId="0" applyNumberFormat="1" applyFont="1" applyFill="1" applyBorder="1" applyAlignment="1">
      <alignment horizontal="center"/>
    </xf>
    <xf numFmtId="4" fontId="9" fillId="7" borderId="2" xfId="0" applyNumberFormat="1" applyFont="1" applyFill="1" applyBorder="1" applyAlignment="1">
      <alignment horizontal="left"/>
    </xf>
    <xf numFmtId="4" fontId="9" fillId="7" borderId="5" xfId="0" applyNumberFormat="1" applyFont="1" applyFill="1" applyBorder="1" applyAlignment="1">
      <alignment horizontal="left"/>
    </xf>
    <xf numFmtId="2" fontId="8" fillId="0" borderId="2" xfId="0" applyNumberFormat="1" applyFont="1" applyFill="1" applyBorder="1" applyAlignment="1">
      <alignment horizontal="left"/>
    </xf>
    <xf numFmtId="1" fontId="8" fillId="0" borderId="5" xfId="0" applyNumberFormat="1" applyFont="1" applyFill="1" applyBorder="1" applyAlignment="1">
      <alignment horizontal="left" vertical="top" wrapText="1"/>
    </xf>
    <xf numFmtId="4" fontId="9" fillId="2" borderId="2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/>
    </xf>
    <xf numFmtId="4" fontId="9" fillId="0" borderId="1" xfId="0" applyNumberFormat="1" applyFont="1" applyFill="1" applyBorder="1" applyAlignment="1">
      <alignment horizontal="center"/>
    </xf>
    <xf numFmtId="4" fontId="9" fillId="0" borderId="1" xfId="0" applyNumberFormat="1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1" xfId="0" applyFont="1" applyFill="1" applyBorder="1" applyAlignment="1">
      <alignment horizontal="left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/>
    </xf>
    <xf numFmtId="4" fontId="9" fillId="3" borderId="2" xfId="0" applyNumberFormat="1" applyFont="1" applyFill="1" applyBorder="1" applyAlignment="1">
      <alignment horizontal="center"/>
    </xf>
    <xf numFmtId="4" fontId="9" fillId="3" borderId="2" xfId="0" applyNumberFormat="1" applyFont="1" applyFill="1" applyBorder="1" applyAlignment="1">
      <alignment horizontal="left"/>
    </xf>
    <xf numFmtId="4" fontId="9" fillId="3" borderId="5" xfId="0" applyNumberFormat="1" applyFont="1" applyFill="1" applyBorder="1" applyAlignment="1">
      <alignment horizontal="left"/>
    </xf>
    <xf numFmtId="4" fontId="9" fillId="6" borderId="2" xfId="0" applyNumberFormat="1" applyFont="1" applyFill="1" applyBorder="1" applyAlignment="1">
      <alignment vertical="center"/>
    </xf>
    <xf numFmtId="4" fontId="9" fillId="6" borderId="5" xfId="0" applyNumberFormat="1" applyFont="1" applyFill="1" applyBorder="1" applyAlignment="1">
      <alignment vertical="center"/>
    </xf>
    <xf numFmtId="4" fontId="9" fillId="5" borderId="2" xfId="0" applyNumberFormat="1" applyFont="1" applyFill="1" applyBorder="1" applyAlignment="1">
      <alignment horizontal="center" vertical="center"/>
    </xf>
    <xf numFmtId="4" fontId="9" fillId="5" borderId="5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left"/>
    </xf>
    <xf numFmtId="3" fontId="9" fillId="4" borderId="2" xfId="0" applyNumberFormat="1" applyFont="1" applyFill="1" applyBorder="1" applyAlignment="1">
      <alignment horizontal="left"/>
    </xf>
    <xf numFmtId="4" fontId="9" fillId="4" borderId="5" xfId="0" applyNumberFormat="1" applyFont="1" applyFill="1" applyBorder="1" applyAlignment="1">
      <alignment horizontal="left"/>
    </xf>
    <xf numFmtId="40" fontId="9" fillId="4" borderId="2" xfId="0" applyNumberFormat="1" applyFont="1" applyFill="1" applyBorder="1" applyAlignment="1">
      <alignment horizontal="left"/>
    </xf>
    <xf numFmtId="2" fontId="9" fillId="4" borderId="2" xfId="0" applyNumberFormat="1" applyFont="1" applyFill="1" applyBorder="1" applyAlignment="1">
      <alignment horizontal="left"/>
    </xf>
    <xf numFmtId="4" fontId="9" fillId="2" borderId="2" xfId="0" applyNumberFormat="1" applyFont="1" applyFill="1" applyBorder="1" applyAlignment="1">
      <alignment vertical="center"/>
    </xf>
    <xf numFmtId="164" fontId="9" fillId="2" borderId="2" xfId="0" applyNumberFormat="1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3" fontId="9" fillId="2" borderId="2" xfId="0" applyNumberFormat="1" applyFont="1" applyFill="1" applyBorder="1" applyAlignment="1">
      <alignment vertical="center"/>
    </xf>
    <xf numFmtId="4" fontId="9" fillId="2" borderId="5" xfId="0" applyNumberFormat="1" applyFont="1" applyFill="1" applyBorder="1" applyAlignment="1">
      <alignment vertical="center"/>
    </xf>
    <xf numFmtId="40" fontId="9" fillId="2" borderId="2" xfId="0" applyNumberFormat="1" applyFont="1" applyFill="1" applyBorder="1" applyAlignment="1">
      <alignment vertical="center"/>
    </xf>
    <xf numFmtId="2" fontId="9" fillId="2" borderId="2" xfId="0" applyNumberFormat="1" applyFont="1" applyFill="1" applyBorder="1" applyAlignment="1">
      <alignment vertical="center"/>
    </xf>
    <xf numFmtId="0" fontId="9" fillId="4" borderId="5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 indent="2"/>
    </xf>
    <xf numFmtId="0" fontId="9" fillId="5" borderId="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7" borderId="5" xfId="0" applyFont="1" applyFill="1" applyBorder="1" applyAlignment="1">
      <alignment horizontal="center"/>
    </xf>
    <xf numFmtId="0" fontId="9" fillId="7" borderId="6" xfId="0" applyFont="1" applyFill="1" applyBorder="1" applyAlignment="1">
      <alignment horizontal="center"/>
    </xf>
  </cellXfs>
  <cellStyles count="2">
    <cellStyle name="Обычный" xfId="0" builtinId="0"/>
    <cellStyle name="Обычный_спис26" xfId="1" xr:uid="{31332285-785F-40E9-8347-DF4C314CB2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AX137"/>
  <sheetViews>
    <sheetView tabSelected="1" topLeftCell="A106" zoomScale="75" zoomScaleNormal="75" workbookViewId="0">
      <selection activeCell="F137" sqref="F137:H137"/>
    </sheetView>
  </sheetViews>
  <sheetFormatPr defaultColWidth="10.5" defaultRowHeight="11.45" customHeight="1" outlineLevelRow="3" x14ac:dyDescent="0.2"/>
  <cols>
    <col min="1" max="1" width="28.6640625" style="1" customWidth="1"/>
    <col min="2" max="2" width="28.33203125" style="1" customWidth="1"/>
    <col min="3" max="3" width="70.5" style="1" customWidth="1"/>
    <col min="4" max="4" width="36" style="1" customWidth="1"/>
    <col min="5" max="5" width="32.83203125" style="1" customWidth="1"/>
    <col min="6" max="6" width="27" style="1" customWidth="1"/>
    <col min="7" max="7" width="36" style="1" customWidth="1"/>
    <col min="8" max="8" width="44" style="1" customWidth="1"/>
    <col min="9" max="9" width="23.5" style="1" customWidth="1"/>
    <col min="10" max="10" width="23.33203125" style="1" customWidth="1"/>
    <col min="11" max="11" width="20.6640625" style="11" customWidth="1"/>
    <col min="12" max="12" width="16.83203125" style="9" customWidth="1"/>
    <col min="13" max="16384" width="10.5" style="2"/>
  </cols>
  <sheetData>
    <row r="1" spans="1:12" s="1" customFormat="1" ht="9.9499999999999993" customHeight="1" x14ac:dyDescent="0.2">
      <c r="K1" s="11"/>
      <c r="L1" s="11"/>
    </row>
    <row r="2" spans="1:12" ht="38.25" customHeight="1" x14ac:dyDescent="0.5">
      <c r="A2" s="99" t="s">
        <v>206</v>
      </c>
      <c r="B2" s="99"/>
      <c r="C2" s="99"/>
      <c r="D2" s="99"/>
      <c r="E2" s="99"/>
      <c r="F2" s="99"/>
      <c r="G2" s="99"/>
      <c r="H2" s="99"/>
      <c r="I2" s="99"/>
      <c r="J2" s="99"/>
      <c r="K2" s="99"/>
    </row>
    <row r="3" spans="1:12" ht="38.25" customHeight="1" x14ac:dyDescent="0.5">
      <c r="A3" s="99" t="s">
        <v>201</v>
      </c>
      <c r="B3" s="99"/>
      <c r="C3" s="99"/>
      <c r="D3" s="99"/>
      <c r="E3" s="99"/>
      <c r="F3" s="99"/>
      <c r="G3" s="99"/>
      <c r="H3" s="99"/>
      <c r="I3" s="99"/>
      <c r="J3" s="99"/>
      <c r="K3" s="99"/>
    </row>
    <row r="4" spans="1:12" s="1" customFormat="1" ht="9" customHeight="1" x14ac:dyDescent="0.2">
      <c r="K4" s="11"/>
      <c r="L4" s="11"/>
    </row>
    <row r="5" spans="1:12" ht="15.95" customHeight="1" x14ac:dyDescent="0.2">
      <c r="C5" s="100"/>
      <c r="D5" s="100"/>
      <c r="E5" s="100"/>
    </row>
    <row r="6" spans="1:12" ht="12.95" customHeight="1" x14ac:dyDescent="0.2">
      <c r="C6" s="101"/>
      <c r="D6" s="101"/>
      <c r="E6" s="101"/>
    </row>
    <row r="7" spans="1:12" s="1" customFormat="1" ht="9" customHeight="1" x14ac:dyDescent="0.2">
      <c r="K7" s="11"/>
      <c r="L7" s="11"/>
    </row>
    <row r="8" spans="1:12" ht="55.5" customHeight="1" outlineLevel="1" x14ac:dyDescent="0.2">
      <c r="A8" s="21" t="s">
        <v>0</v>
      </c>
      <c r="B8" s="21" t="s">
        <v>1</v>
      </c>
      <c r="C8" s="10" t="s">
        <v>2</v>
      </c>
      <c r="D8" s="10" t="s">
        <v>3</v>
      </c>
      <c r="E8" s="10" t="s">
        <v>4</v>
      </c>
      <c r="F8" s="10" t="s">
        <v>5</v>
      </c>
      <c r="G8" s="10" t="s">
        <v>6</v>
      </c>
      <c r="H8" s="10" t="s">
        <v>7</v>
      </c>
      <c r="I8" s="12" t="s">
        <v>8</v>
      </c>
      <c r="J8" s="20" t="s">
        <v>9</v>
      </c>
      <c r="K8" s="20" t="s">
        <v>10</v>
      </c>
    </row>
    <row r="9" spans="1:12" ht="17.25" customHeight="1" x14ac:dyDescent="0.3">
      <c r="A9" s="102" t="s">
        <v>158</v>
      </c>
      <c r="B9" s="102"/>
      <c r="C9" s="102"/>
      <c r="D9" s="102"/>
      <c r="E9" s="37"/>
      <c r="F9" s="37"/>
      <c r="G9" s="37"/>
      <c r="H9" s="37"/>
      <c r="I9" s="38"/>
      <c r="J9" s="37"/>
      <c r="K9" s="37"/>
      <c r="L9" s="13"/>
    </row>
    <row r="10" spans="1:12" ht="18.75" customHeight="1" x14ac:dyDescent="0.25">
      <c r="A10" s="22">
        <v>1</v>
      </c>
      <c r="B10" s="23" t="s">
        <v>144</v>
      </c>
      <c r="C10" s="24" t="s">
        <v>145</v>
      </c>
      <c r="D10" s="24" t="s">
        <v>146</v>
      </c>
      <c r="E10" s="25">
        <v>30425.33</v>
      </c>
      <c r="F10" s="25">
        <v>30425.33</v>
      </c>
      <c r="G10" s="26"/>
      <c r="H10" s="26"/>
      <c r="I10" s="27">
        <v>30425.33</v>
      </c>
      <c r="J10" s="26"/>
      <c r="K10" s="28">
        <v>100</v>
      </c>
      <c r="L10" s="13"/>
    </row>
    <row r="11" spans="1:12" ht="18.75" customHeight="1" x14ac:dyDescent="0.25">
      <c r="A11" s="22">
        <f t="shared" ref="A11:A17" si="0">1+A10</f>
        <v>2</v>
      </c>
      <c r="B11" s="23" t="s">
        <v>147</v>
      </c>
      <c r="C11" s="24" t="s">
        <v>145</v>
      </c>
      <c r="D11" s="24" t="s">
        <v>146</v>
      </c>
      <c r="E11" s="25">
        <v>30425.33</v>
      </c>
      <c r="F11" s="25">
        <v>30425.33</v>
      </c>
      <c r="G11" s="26"/>
      <c r="H11" s="26"/>
      <c r="I11" s="27">
        <v>30425.33</v>
      </c>
      <c r="J11" s="26"/>
      <c r="K11" s="28">
        <v>100</v>
      </c>
      <c r="L11" s="13"/>
    </row>
    <row r="12" spans="1:12" ht="18.75" customHeight="1" x14ac:dyDescent="0.25">
      <c r="A12" s="22">
        <f t="shared" si="0"/>
        <v>3</v>
      </c>
      <c r="B12" s="23" t="s">
        <v>148</v>
      </c>
      <c r="C12" s="24" t="s">
        <v>145</v>
      </c>
      <c r="D12" s="24" t="s">
        <v>146</v>
      </c>
      <c r="E12" s="25">
        <v>30425.33</v>
      </c>
      <c r="F12" s="25">
        <v>30425.33</v>
      </c>
      <c r="G12" s="26"/>
      <c r="H12" s="26"/>
      <c r="I12" s="27">
        <v>30425.33</v>
      </c>
      <c r="J12" s="26"/>
      <c r="K12" s="28">
        <v>100</v>
      </c>
      <c r="L12" s="13"/>
    </row>
    <row r="13" spans="1:12" ht="18.75" customHeight="1" x14ac:dyDescent="0.25">
      <c r="A13" s="22">
        <f t="shared" si="0"/>
        <v>4</v>
      </c>
      <c r="B13" s="23" t="s">
        <v>149</v>
      </c>
      <c r="C13" s="24" t="s">
        <v>145</v>
      </c>
      <c r="D13" s="24" t="s">
        <v>146</v>
      </c>
      <c r="E13" s="25">
        <v>30425.33</v>
      </c>
      <c r="F13" s="25">
        <v>30425.33</v>
      </c>
      <c r="G13" s="26"/>
      <c r="H13" s="26"/>
      <c r="I13" s="27">
        <v>30425.33</v>
      </c>
      <c r="J13" s="26"/>
      <c r="K13" s="28">
        <v>100</v>
      </c>
      <c r="L13" s="13"/>
    </row>
    <row r="14" spans="1:12" ht="18.75" customHeight="1" x14ac:dyDescent="0.25">
      <c r="A14" s="22">
        <f t="shared" si="0"/>
        <v>5</v>
      </c>
      <c r="B14" s="23" t="s">
        <v>150</v>
      </c>
      <c r="C14" s="24" t="s">
        <v>145</v>
      </c>
      <c r="D14" s="24" t="s">
        <v>146</v>
      </c>
      <c r="E14" s="25">
        <v>30425.33</v>
      </c>
      <c r="F14" s="25">
        <v>30425.33</v>
      </c>
      <c r="G14" s="26"/>
      <c r="H14" s="26"/>
      <c r="I14" s="27">
        <v>30425.33</v>
      </c>
      <c r="J14" s="26"/>
      <c r="K14" s="28">
        <v>100</v>
      </c>
      <c r="L14" s="13"/>
    </row>
    <row r="15" spans="1:12" ht="18.75" customHeight="1" x14ac:dyDescent="0.25">
      <c r="A15" s="22">
        <f t="shared" si="0"/>
        <v>6</v>
      </c>
      <c r="B15" s="23" t="s">
        <v>151</v>
      </c>
      <c r="C15" s="24" t="s">
        <v>145</v>
      </c>
      <c r="D15" s="24" t="s">
        <v>146</v>
      </c>
      <c r="E15" s="25">
        <v>30425.31</v>
      </c>
      <c r="F15" s="25">
        <v>30425.31</v>
      </c>
      <c r="G15" s="26"/>
      <c r="H15" s="26"/>
      <c r="I15" s="27">
        <v>30425.31</v>
      </c>
      <c r="J15" s="26"/>
      <c r="K15" s="28">
        <v>100</v>
      </c>
      <c r="L15" s="13"/>
    </row>
    <row r="16" spans="1:12" ht="18.75" customHeight="1" x14ac:dyDescent="0.25">
      <c r="A16" s="22">
        <f t="shared" si="0"/>
        <v>7</v>
      </c>
      <c r="B16" s="23" t="s">
        <v>152</v>
      </c>
      <c r="C16" s="24" t="s">
        <v>153</v>
      </c>
      <c r="D16" s="24" t="s">
        <v>154</v>
      </c>
      <c r="E16" s="29">
        <v>32450</v>
      </c>
      <c r="F16" s="29">
        <v>32450</v>
      </c>
      <c r="G16" s="26"/>
      <c r="H16" s="26"/>
      <c r="I16" s="30">
        <v>32450</v>
      </c>
      <c r="J16" s="26"/>
      <c r="K16" s="28">
        <v>100</v>
      </c>
      <c r="L16" s="13"/>
    </row>
    <row r="17" spans="1:50" ht="36.75" customHeight="1" x14ac:dyDescent="0.25">
      <c r="A17" s="22">
        <f t="shared" si="0"/>
        <v>8</v>
      </c>
      <c r="B17" s="23" t="s">
        <v>155</v>
      </c>
      <c r="C17" s="24" t="s">
        <v>156</v>
      </c>
      <c r="D17" s="24" t="s">
        <v>157</v>
      </c>
      <c r="E17" s="29">
        <v>16501</v>
      </c>
      <c r="F17" s="31">
        <v>15675.76</v>
      </c>
      <c r="G17" s="26"/>
      <c r="H17" s="28">
        <v>412.52</v>
      </c>
      <c r="I17" s="32">
        <v>16088.28</v>
      </c>
      <c r="J17" s="33">
        <v>412.72</v>
      </c>
      <c r="K17" s="34">
        <v>97.5</v>
      </c>
      <c r="L17" s="13"/>
    </row>
    <row r="18" spans="1:50" s="4" customFormat="1" ht="16.5" customHeight="1" x14ac:dyDescent="0.3">
      <c r="A18" s="35">
        <v>8</v>
      </c>
      <c r="B18" s="103" t="s">
        <v>75</v>
      </c>
      <c r="C18" s="104"/>
      <c r="D18" s="36"/>
      <c r="E18" s="82">
        <f>SUM(E10:E17)</f>
        <v>231502.96000000002</v>
      </c>
      <c r="F18" s="82">
        <f>SUM(F10:F17)</f>
        <v>230677.72000000003</v>
      </c>
      <c r="G18" s="82">
        <f>SUM(G9:G17)</f>
        <v>0</v>
      </c>
      <c r="H18" s="82">
        <f>SUM(H10:H17)</f>
        <v>412.52</v>
      </c>
      <c r="I18" s="83">
        <f>SUM(I10:I17)</f>
        <v>231090.24000000002</v>
      </c>
      <c r="J18" s="82">
        <f>SUM(J9:J17)</f>
        <v>412.72</v>
      </c>
      <c r="K18" s="82"/>
      <c r="L18" s="16" t="s">
        <v>159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spans="1:50" ht="21.75" customHeight="1" x14ac:dyDescent="0.3">
      <c r="A19" s="102" t="s">
        <v>193</v>
      </c>
      <c r="B19" s="102"/>
      <c r="C19" s="102"/>
      <c r="D19" s="102"/>
      <c r="E19" s="37"/>
      <c r="F19" s="37"/>
      <c r="G19" s="37"/>
      <c r="H19" s="37"/>
      <c r="I19" s="38"/>
      <c r="J19" s="37"/>
      <c r="K19" s="37"/>
      <c r="L19" s="13"/>
    </row>
    <row r="20" spans="1:50" ht="34.5" customHeight="1" x14ac:dyDescent="0.25">
      <c r="A20" s="22">
        <v>1</v>
      </c>
      <c r="B20" s="39" t="s">
        <v>162</v>
      </c>
      <c r="C20" s="24" t="s">
        <v>163</v>
      </c>
      <c r="D20" s="24" t="s">
        <v>188</v>
      </c>
      <c r="E20" s="29">
        <v>6000</v>
      </c>
      <c r="F20" s="29">
        <v>6000</v>
      </c>
      <c r="G20" s="26"/>
      <c r="H20" s="26"/>
      <c r="I20" s="30">
        <v>6000</v>
      </c>
      <c r="J20" s="26"/>
      <c r="K20" s="28">
        <v>100</v>
      </c>
      <c r="L20" s="13"/>
    </row>
    <row r="21" spans="1:50" ht="21.75" customHeight="1" x14ac:dyDescent="0.25">
      <c r="A21" s="22">
        <f>1+A20</f>
        <v>2</v>
      </c>
      <c r="B21" s="39" t="s">
        <v>164</v>
      </c>
      <c r="C21" s="24" t="s">
        <v>165</v>
      </c>
      <c r="D21" s="24" t="s">
        <v>31</v>
      </c>
      <c r="E21" s="29">
        <v>10500</v>
      </c>
      <c r="F21" s="29">
        <v>10500</v>
      </c>
      <c r="G21" s="26"/>
      <c r="H21" s="26"/>
      <c r="I21" s="30">
        <v>10500</v>
      </c>
      <c r="J21" s="26"/>
      <c r="K21" s="28">
        <v>100</v>
      </c>
      <c r="L21" s="13"/>
    </row>
    <row r="22" spans="1:50" ht="21.75" customHeight="1" x14ac:dyDescent="0.25">
      <c r="A22" s="22">
        <f t="shared" ref="A22:A39" si="1">1+A21</f>
        <v>3</v>
      </c>
      <c r="B22" s="39" t="s">
        <v>166</v>
      </c>
      <c r="C22" s="24" t="s">
        <v>165</v>
      </c>
      <c r="D22" s="24" t="s">
        <v>31</v>
      </c>
      <c r="E22" s="29">
        <v>10500</v>
      </c>
      <c r="F22" s="29">
        <v>10500</v>
      </c>
      <c r="G22" s="26"/>
      <c r="H22" s="26"/>
      <c r="I22" s="30">
        <v>10500</v>
      </c>
      <c r="J22" s="26"/>
      <c r="K22" s="28">
        <v>100</v>
      </c>
      <c r="L22" s="13"/>
    </row>
    <row r="23" spans="1:50" ht="21.75" customHeight="1" x14ac:dyDescent="0.25">
      <c r="A23" s="22">
        <f t="shared" si="1"/>
        <v>4</v>
      </c>
      <c r="B23" s="39" t="s">
        <v>167</v>
      </c>
      <c r="C23" s="24" t="s">
        <v>165</v>
      </c>
      <c r="D23" s="24" t="s">
        <v>31</v>
      </c>
      <c r="E23" s="29">
        <v>10500</v>
      </c>
      <c r="F23" s="29">
        <v>10500</v>
      </c>
      <c r="G23" s="26"/>
      <c r="H23" s="26"/>
      <c r="I23" s="30">
        <v>10500</v>
      </c>
      <c r="J23" s="26"/>
      <c r="K23" s="28">
        <v>100</v>
      </c>
      <c r="L23" s="13"/>
    </row>
    <row r="24" spans="1:50" ht="21.75" customHeight="1" x14ac:dyDescent="0.25">
      <c r="A24" s="22">
        <f t="shared" si="1"/>
        <v>5</v>
      </c>
      <c r="B24" s="39" t="s">
        <v>168</v>
      </c>
      <c r="C24" s="24" t="s">
        <v>169</v>
      </c>
      <c r="D24" s="24" t="s">
        <v>31</v>
      </c>
      <c r="E24" s="29">
        <v>25000</v>
      </c>
      <c r="F24" s="29">
        <v>25000</v>
      </c>
      <c r="G24" s="26"/>
      <c r="H24" s="26"/>
      <c r="I24" s="30">
        <v>25000</v>
      </c>
      <c r="J24" s="26"/>
      <c r="K24" s="28">
        <v>100</v>
      </c>
      <c r="L24" s="13"/>
    </row>
    <row r="25" spans="1:50" ht="21.75" customHeight="1" x14ac:dyDescent="0.25">
      <c r="A25" s="22">
        <f t="shared" si="1"/>
        <v>6</v>
      </c>
      <c r="B25" s="39" t="s">
        <v>170</v>
      </c>
      <c r="C25" s="24" t="s">
        <v>171</v>
      </c>
      <c r="D25" s="24" t="s">
        <v>31</v>
      </c>
      <c r="E25" s="29">
        <v>42000</v>
      </c>
      <c r="F25" s="29">
        <v>42000</v>
      </c>
      <c r="G25" s="26"/>
      <c r="H25" s="26"/>
      <c r="I25" s="30">
        <v>42000</v>
      </c>
      <c r="J25" s="26"/>
      <c r="K25" s="28">
        <v>100</v>
      </c>
      <c r="L25" s="13"/>
    </row>
    <row r="26" spans="1:50" ht="21.75" customHeight="1" x14ac:dyDescent="0.25">
      <c r="A26" s="22">
        <f t="shared" si="1"/>
        <v>7</v>
      </c>
      <c r="B26" s="39" t="s">
        <v>172</v>
      </c>
      <c r="C26" s="24" t="s">
        <v>171</v>
      </c>
      <c r="D26" s="24" t="s">
        <v>31</v>
      </c>
      <c r="E26" s="29">
        <v>42000</v>
      </c>
      <c r="F26" s="29">
        <v>42000</v>
      </c>
      <c r="G26" s="26"/>
      <c r="H26" s="26"/>
      <c r="I26" s="30">
        <v>42000</v>
      </c>
      <c r="J26" s="26"/>
      <c r="K26" s="28">
        <v>100</v>
      </c>
      <c r="L26" s="13"/>
    </row>
    <row r="27" spans="1:50" ht="21.75" customHeight="1" x14ac:dyDescent="0.25">
      <c r="A27" s="22">
        <f t="shared" si="1"/>
        <v>8</v>
      </c>
      <c r="B27" s="39" t="s">
        <v>173</v>
      </c>
      <c r="C27" s="24" t="s">
        <v>171</v>
      </c>
      <c r="D27" s="24" t="s">
        <v>31</v>
      </c>
      <c r="E27" s="29">
        <v>42000</v>
      </c>
      <c r="F27" s="29">
        <v>42000</v>
      </c>
      <c r="G27" s="26"/>
      <c r="H27" s="26"/>
      <c r="I27" s="30">
        <v>42000</v>
      </c>
      <c r="J27" s="26"/>
      <c r="K27" s="28">
        <v>100</v>
      </c>
      <c r="L27" s="13"/>
    </row>
    <row r="28" spans="1:50" ht="21.75" customHeight="1" x14ac:dyDescent="0.25">
      <c r="A28" s="22">
        <f t="shared" si="1"/>
        <v>9</v>
      </c>
      <c r="B28" s="39" t="s">
        <v>174</v>
      </c>
      <c r="C28" s="24" t="s">
        <v>171</v>
      </c>
      <c r="D28" s="24" t="s">
        <v>31</v>
      </c>
      <c r="E28" s="29">
        <v>42000</v>
      </c>
      <c r="F28" s="29">
        <v>42000</v>
      </c>
      <c r="G28" s="26"/>
      <c r="H28" s="26"/>
      <c r="I28" s="30">
        <v>42000</v>
      </c>
      <c r="J28" s="26"/>
      <c r="K28" s="28">
        <v>100</v>
      </c>
      <c r="L28" s="13"/>
    </row>
    <row r="29" spans="1:50" ht="21.75" customHeight="1" x14ac:dyDescent="0.25">
      <c r="A29" s="22">
        <f t="shared" si="1"/>
        <v>10</v>
      </c>
      <c r="B29" s="39" t="s">
        <v>175</v>
      </c>
      <c r="C29" s="24" t="s">
        <v>171</v>
      </c>
      <c r="D29" s="24" t="s">
        <v>31</v>
      </c>
      <c r="E29" s="29">
        <v>42000</v>
      </c>
      <c r="F29" s="29">
        <v>42000</v>
      </c>
      <c r="G29" s="26"/>
      <c r="H29" s="26"/>
      <c r="I29" s="30">
        <v>42000</v>
      </c>
      <c r="J29" s="26"/>
      <c r="K29" s="28">
        <v>100</v>
      </c>
      <c r="L29" s="13"/>
    </row>
    <row r="30" spans="1:50" ht="21.75" customHeight="1" x14ac:dyDescent="0.25">
      <c r="A30" s="22">
        <f t="shared" si="1"/>
        <v>11</v>
      </c>
      <c r="B30" s="39" t="s">
        <v>160</v>
      </c>
      <c r="C30" s="24" t="s">
        <v>161</v>
      </c>
      <c r="D30" s="24" t="s">
        <v>187</v>
      </c>
      <c r="E30" s="29">
        <v>110000</v>
      </c>
      <c r="F30" s="29">
        <v>110000</v>
      </c>
      <c r="G30" s="26"/>
      <c r="H30" s="26"/>
      <c r="I30" s="30">
        <v>110000</v>
      </c>
      <c r="J30" s="26"/>
      <c r="K30" s="28">
        <v>100</v>
      </c>
      <c r="L30" s="13"/>
    </row>
    <row r="31" spans="1:50" ht="21.75" customHeight="1" x14ac:dyDescent="0.25">
      <c r="A31" s="22">
        <f t="shared" si="1"/>
        <v>12</v>
      </c>
      <c r="B31" s="39" t="s">
        <v>176</v>
      </c>
      <c r="C31" s="24" t="s">
        <v>67</v>
      </c>
      <c r="D31" s="24" t="s">
        <v>48</v>
      </c>
      <c r="E31" s="29">
        <v>38000</v>
      </c>
      <c r="F31" s="29">
        <v>38000</v>
      </c>
      <c r="G31" s="26"/>
      <c r="H31" s="26"/>
      <c r="I31" s="30">
        <v>38000</v>
      </c>
      <c r="J31" s="26"/>
      <c r="K31" s="28">
        <v>100</v>
      </c>
      <c r="L31" s="13"/>
    </row>
    <row r="32" spans="1:50" ht="21.75" customHeight="1" x14ac:dyDescent="0.25">
      <c r="A32" s="22">
        <f t="shared" si="1"/>
        <v>13</v>
      </c>
      <c r="B32" s="39" t="s">
        <v>177</v>
      </c>
      <c r="C32" s="24" t="s">
        <v>67</v>
      </c>
      <c r="D32" s="24" t="s">
        <v>189</v>
      </c>
      <c r="E32" s="29">
        <v>29300</v>
      </c>
      <c r="F32" s="29">
        <v>29300</v>
      </c>
      <c r="G32" s="26"/>
      <c r="H32" s="26"/>
      <c r="I32" s="30">
        <v>29300</v>
      </c>
      <c r="J32" s="26"/>
      <c r="K32" s="28">
        <v>100</v>
      </c>
      <c r="L32" s="13"/>
    </row>
    <row r="33" spans="1:50" ht="21.75" customHeight="1" x14ac:dyDescent="0.25">
      <c r="A33" s="22">
        <f t="shared" si="1"/>
        <v>14</v>
      </c>
      <c r="B33" s="39" t="s">
        <v>178</v>
      </c>
      <c r="C33" s="24" t="s">
        <v>67</v>
      </c>
      <c r="D33" s="24" t="s">
        <v>189</v>
      </c>
      <c r="E33" s="29">
        <v>29300</v>
      </c>
      <c r="F33" s="29">
        <v>29300</v>
      </c>
      <c r="G33" s="26"/>
      <c r="H33" s="26"/>
      <c r="I33" s="30">
        <v>29300</v>
      </c>
      <c r="J33" s="26"/>
      <c r="K33" s="28">
        <v>100</v>
      </c>
      <c r="L33" s="13"/>
    </row>
    <row r="34" spans="1:50" ht="21.75" customHeight="1" x14ac:dyDescent="0.25">
      <c r="A34" s="22">
        <f t="shared" si="1"/>
        <v>15</v>
      </c>
      <c r="B34" s="39" t="s">
        <v>179</v>
      </c>
      <c r="C34" s="24" t="s">
        <v>67</v>
      </c>
      <c r="D34" s="24" t="s">
        <v>190</v>
      </c>
      <c r="E34" s="29">
        <v>29300</v>
      </c>
      <c r="F34" s="29">
        <v>29300</v>
      </c>
      <c r="G34" s="26"/>
      <c r="H34" s="26"/>
      <c r="I34" s="30">
        <v>29300</v>
      </c>
      <c r="J34" s="26"/>
      <c r="K34" s="28">
        <v>100</v>
      </c>
      <c r="L34" s="13"/>
    </row>
    <row r="35" spans="1:50" ht="21.75" customHeight="1" x14ac:dyDescent="0.25">
      <c r="A35" s="22">
        <f t="shared" si="1"/>
        <v>16</v>
      </c>
      <c r="B35" s="39" t="s">
        <v>180</v>
      </c>
      <c r="C35" s="24" t="s">
        <v>67</v>
      </c>
      <c r="D35" s="24" t="s">
        <v>190</v>
      </c>
      <c r="E35" s="29">
        <v>29300</v>
      </c>
      <c r="F35" s="29">
        <v>29300</v>
      </c>
      <c r="G35" s="26"/>
      <c r="H35" s="26"/>
      <c r="I35" s="30">
        <v>29300</v>
      </c>
      <c r="J35" s="26"/>
      <c r="K35" s="28">
        <v>100</v>
      </c>
      <c r="L35" s="13"/>
    </row>
    <row r="36" spans="1:50" ht="21.75" customHeight="1" x14ac:dyDescent="0.25">
      <c r="A36" s="22">
        <f t="shared" si="1"/>
        <v>17</v>
      </c>
      <c r="B36" s="39" t="s">
        <v>181</v>
      </c>
      <c r="C36" s="24" t="s">
        <v>67</v>
      </c>
      <c r="D36" s="24" t="s">
        <v>190</v>
      </c>
      <c r="E36" s="29">
        <v>29300</v>
      </c>
      <c r="F36" s="29">
        <v>29300</v>
      </c>
      <c r="G36" s="26"/>
      <c r="H36" s="26"/>
      <c r="I36" s="30">
        <v>29300</v>
      </c>
      <c r="J36" s="26"/>
      <c r="K36" s="28">
        <v>100</v>
      </c>
      <c r="L36" s="13"/>
    </row>
    <row r="37" spans="1:50" ht="21.75" customHeight="1" x14ac:dyDescent="0.25">
      <c r="A37" s="22">
        <f t="shared" si="1"/>
        <v>18</v>
      </c>
      <c r="B37" s="39" t="s">
        <v>182</v>
      </c>
      <c r="C37" s="24" t="s">
        <v>67</v>
      </c>
      <c r="D37" s="24" t="s">
        <v>190</v>
      </c>
      <c r="E37" s="29">
        <v>29300</v>
      </c>
      <c r="F37" s="29">
        <v>29300</v>
      </c>
      <c r="G37" s="26"/>
      <c r="H37" s="26"/>
      <c r="I37" s="30">
        <v>29300</v>
      </c>
      <c r="J37" s="26"/>
      <c r="K37" s="28">
        <v>100</v>
      </c>
      <c r="L37" s="13"/>
    </row>
    <row r="38" spans="1:50" ht="21.75" customHeight="1" x14ac:dyDescent="0.25">
      <c r="A38" s="22">
        <f t="shared" si="1"/>
        <v>19</v>
      </c>
      <c r="B38" s="39" t="s">
        <v>183</v>
      </c>
      <c r="C38" s="24" t="s">
        <v>184</v>
      </c>
      <c r="D38" s="24" t="s">
        <v>188</v>
      </c>
      <c r="E38" s="29">
        <v>30000</v>
      </c>
      <c r="F38" s="29">
        <v>30000</v>
      </c>
      <c r="G38" s="26"/>
      <c r="H38" s="26"/>
      <c r="I38" s="30">
        <v>30000</v>
      </c>
      <c r="J38" s="26"/>
      <c r="K38" s="28">
        <v>100</v>
      </c>
      <c r="L38" s="13"/>
    </row>
    <row r="39" spans="1:50" ht="21.75" customHeight="1" x14ac:dyDescent="0.25">
      <c r="A39" s="22">
        <f t="shared" si="1"/>
        <v>20</v>
      </c>
      <c r="B39" s="39" t="s">
        <v>185</v>
      </c>
      <c r="C39" s="24" t="s">
        <v>186</v>
      </c>
      <c r="D39" s="24" t="s">
        <v>191</v>
      </c>
      <c r="E39" s="29">
        <v>35000</v>
      </c>
      <c r="F39" s="29">
        <v>35000</v>
      </c>
      <c r="G39" s="26"/>
      <c r="H39" s="26"/>
      <c r="I39" s="30">
        <v>35000</v>
      </c>
      <c r="J39" s="26"/>
      <c r="K39" s="28">
        <v>100</v>
      </c>
      <c r="L39" s="13"/>
    </row>
    <row r="40" spans="1:50" s="5" customFormat="1" ht="16.5" customHeight="1" x14ac:dyDescent="0.3">
      <c r="A40" s="40">
        <v>20</v>
      </c>
      <c r="B40" s="105" t="s">
        <v>75</v>
      </c>
      <c r="C40" s="106"/>
      <c r="D40" s="41"/>
      <c r="E40" s="80">
        <f>SUM(E20:E39)</f>
        <v>661300</v>
      </c>
      <c r="F40" s="80">
        <f>SUM(F20:F39)</f>
        <v>661300</v>
      </c>
      <c r="G40" s="80">
        <v>0</v>
      </c>
      <c r="H40" s="80">
        <f>SUM(H31:H39)</f>
        <v>0</v>
      </c>
      <c r="I40" s="81">
        <f>SUM(I20:I39)</f>
        <v>661300</v>
      </c>
      <c r="J40" s="80">
        <f>SUM(J20:J39)</f>
        <v>0</v>
      </c>
      <c r="K40" s="80"/>
      <c r="L40" s="17" t="s">
        <v>192</v>
      </c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spans="1:50" ht="18.75" customHeight="1" x14ac:dyDescent="0.3">
      <c r="A41" s="102" t="s">
        <v>142</v>
      </c>
      <c r="B41" s="102"/>
      <c r="C41" s="102"/>
      <c r="D41" s="102"/>
      <c r="E41" s="37"/>
      <c r="F41" s="37"/>
      <c r="G41" s="37"/>
      <c r="H41" s="37"/>
      <c r="I41" s="38"/>
      <c r="J41" s="37"/>
      <c r="K41" s="37"/>
      <c r="L41" s="13"/>
    </row>
    <row r="42" spans="1:50" ht="21" customHeight="1" x14ac:dyDescent="0.25">
      <c r="A42" s="22">
        <v>1</v>
      </c>
      <c r="B42" s="39" t="s">
        <v>77</v>
      </c>
      <c r="C42" s="24" t="s">
        <v>78</v>
      </c>
      <c r="D42" s="24" t="s">
        <v>17</v>
      </c>
      <c r="E42" s="29">
        <v>135200</v>
      </c>
      <c r="F42" s="29">
        <v>135200</v>
      </c>
      <c r="G42" s="26"/>
      <c r="H42" s="26"/>
      <c r="I42" s="30">
        <v>135200</v>
      </c>
      <c r="J42" s="26"/>
      <c r="K42" s="28">
        <v>100</v>
      </c>
      <c r="L42" s="13"/>
    </row>
    <row r="43" spans="1:50" ht="21" customHeight="1" x14ac:dyDescent="0.25">
      <c r="A43" s="22">
        <f>1+A42</f>
        <v>2</v>
      </c>
      <c r="B43" s="39" t="s">
        <v>79</v>
      </c>
      <c r="C43" s="24" t="s">
        <v>80</v>
      </c>
      <c r="D43" s="24" t="s">
        <v>17</v>
      </c>
      <c r="E43" s="29">
        <v>95000</v>
      </c>
      <c r="F43" s="29">
        <v>95000</v>
      </c>
      <c r="G43" s="26"/>
      <c r="H43" s="26"/>
      <c r="I43" s="30">
        <v>95000</v>
      </c>
      <c r="J43" s="26"/>
      <c r="K43" s="28">
        <v>100</v>
      </c>
      <c r="L43" s="13"/>
    </row>
    <row r="44" spans="1:50" ht="21" customHeight="1" x14ac:dyDescent="0.25">
      <c r="A44" s="22">
        <f t="shared" ref="A44:A85" si="2">1+A43</f>
        <v>3</v>
      </c>
      <c r="B44" s="39" t="s">
        <v>81</v>
      </c>
      <c r="C44" s="24" t="s">
        <v>21</v>
      </c>
      <c r="D44" s="24" t="s">
        <v>22</v>
      </c>
      <c r="E44" s="29">
        <v>25000</v>
      </c>
      <c r="F44" s="29">
        <v>25000</v>
      </c>
      <c r="G44" s="26"/>
      <c r="H44" s="26"/>
      <c r="I44" s="30">
        <v>25000</v>
      </c>
      <c r="J44" s="26"/>
      <c r="K44" s="28">
        <v>100</v>
      </c>
      <c r="L44" s="13"/>
    </row>
    <row r="45" spans="1:50" ht="21" customHeight="1" x14ac:dyDescent="0.25">
      <c r="A45" s="22">
        <f t="shared" si="2"/>
        <v>4</v>
      </c>
      <c r="B45" s="39" t="s">
        <v>82</v>
      </c>
      <c r="C45" s="24" t="s">
        <v>83</v>
      </c>
      <c r="D45" s="24" t="s">
        <v>84</v>
      </c>
      <c r="E45" s="29">
        <v>23667</v>
      </c>
      <c r="F45" s="29">
        <v>23667</v>
      </c>
      <c r="G45" s="26"/>
      <c r="H45" s="26"/>
      <c r="I45" s="30">
        <v>23667</v>
      </c>
      <c r="J45" s="26"/>
      <c r="K45" s="28">
        <v>100</v>
      </c>
      <c r="L45" s="13"/>
    </row>
    <row r="46" spans="1:50" ht="21" customHeight="1" x14ac:dyDescent="0.25">
      <c r="A46" s="22">
        <f t="shared" si="2"/>
        <v>5</v>
      </c>
      <c r="B46" s="39" t="s">
        <v>85</v>
      </c>
      <c r="C46" s="24" t="s">
        <v>86</v>
      </c>
      <c r="D46" s="24" t="s">
        <v>32</v>
      </c>
      <c r="E46" s="29">
        <v>27000</v>
      </c>
      <c r="F46" s="29">
        <v>27000</v>
      </c>
      <c r="G46" s="26"/>
      <c r="H46" s="26"/>
      <c r="I46" s="30">
        <v>27000</v>
      </c>
      <c r="J46" s="26"/>
      <c r="K46" s="28">
        <v>100</v>
      </c>
      <c r="L46" s="13"/>
    </row>
    <row r="47" spans="1:50" ht="21" customHeight="1" x14ac:dyDescent="0.25">
      <c r="A47" s="22">
        <f t="shared" si="2"/>
        <v>6</v>
      </c>
      <c r="B47" s="39" t="s">
        <v>87</v>
      </c>
      <c r="C47" s="24" t="s">
        <v>86</v>
      </c>
      <c r="D47" s="24" t="s">
        <v>32</v>
      </c>
      <c r="E47" s="29">
        <v>27000</v>
      </c>
      <c r="F47" s="29">
        <v>27000</v>
      </c>
      <c r="G47" s="26"/>
      <c r="H47" s="26"/>
      <c r="I47" s="30">
        <v>27000</v>
      </c>
      <c r="J47" s="26"/>
      <c r="K47" s="28">
        <v>100</v>
      </c>
      <c r="L47" s="13"/>
    </row>
    <row r="48" spans="1:50" ht="21" customHeight="1" x14ac:dyDescent="0.25">
      <c r="A48" s="22">
        <f t="shared" si="2"/>
        <v>7</v>
      </c>
      <c r="B48" s="39" t="s">
        <v>88</v>
      </c>
      <c r="C48" s="24" t="s">
        <v>86</v>
      </c>
      <c r="D48" s="24" t="s">
        <v>32</v>
      </c>
      <c r="E48" s="29">
        <v>27000</v>
      </c>
      <c r="F48" s="29">
        <v>27000</v>
      </c>
      <c r="G48" s="26"/>
      <c r="H48" s="26"/>
      <c r="I48" s="30">
        <v>27000</v>
      </c>
      <c r="J48" s="26"/>
      <c r="K48" s="28">
        <v>100</v>
      </c>
      <c r="L48" s="13"/>
    </row>
    <row r="49" spans="1:12" ht="21" customHeight="1" x14ac:dyDescent="0.25">
      <c r="A49" s="22">
        <f t="shared" si="2"/>
        <v>8</v>
      </c>
      <c r="B49" s="39" t="s">
        <v>89</v>
      </c>
      <c r="C49" s="24" t="s">
        <v>90</v>
      </c>
      <c r="D49" s="24" t="s">
        <v>91</v>
      </c>
      <c r="E49" s="29">
        <v>176848</v>
      </c>
      <c r="F49" s="29">
        <v>176848</v>
      </c>
      <c r="G49" s="26"/>
      <c r="H49" s="26"/>
      <c r="I49" s="30">
        <v>176848</v>
      </c>
      <c r="J49" s="26"/>
      <c r="K49" s="28">
        <v>100</v>
      </c>
      <c r="L49" s="13"/>
    </row>
    <row r="50" spans="1:12" ht="21" customHeight="1" x14ac:dyDescent="0.25">
      <c r="A50" s="22">
        <f t="shared" si="2"/>
        <v>9</v>
      </c>
      <c r="B50" s="39" t="s">
        <v>92</v>
      </c>
      <c r="C50" s="24" t="s">
        <v>93</v>
      </c>
      <c r="D50" s="24" t="s">
        <v>32</v>
      </c>
      <c r="E50" s="29">
        <v>37000</v>
      </c>
      <c r="F50" s="29">
        <v>37000</v>
      </c>
      <c r="G50" s="26"/>
      <c r="H50" s="26"/>
      <c r="I50" s="30">
        <v>37000</v>
      </c>
      <c r="J50" s="26"/>
      <c r="K50" s="28">
        <v>100</v>
      </c>
      <c r="L50" s="13"/>
    </row>
    <row r="51" spans="1:12" ht="21" customHeight="1" x14ac:dyDescent="0.25">
      <c r="A51" s="22">
        <f t="shared" si="2"/>
        <v>10</v>
      </c>
      <c r="B51" s="39" t="s">
        <v>94</v>
      </c>
      <c r="C51" s="24" t="s">
        <v>93</v>
      </c>
      <c r="D51" s="24" t="s">
        <v>32</v>
      </c>
      <c r="E51" s="29">
        <v>37000</v>
      </c>
      <c r="F51" s="29">
        <v>37000</v>
      </c>
      <c r="G51" s="26"/>
      <c r="H51" s="26"/>
      <c r="I51" s="30">
        <v>37000</v>
      </c>
      <c r="J51" s="26"/>
      <c r="K51" s="28">
        <v>100</v>
      </c>
      <c r="L51" s="13"/>
    </row>
    <row r="52" spans="1:12" ht="21" customHeight="1" x14ac:dyDescent="0.25">
      <c r="A52" s="22">
        <f t="shared" si="2"/>
        <v>11</v>
      </c>
      <c r="B52" s="39" t="s">
        <v>95</v>
      </c>
      <c r="C52" s="24" t="s">
        <v>93</v>
      </c>
      <c r="D52" s="24" t="s">
        <v>22</v>
      </c>
      <c r="E52" s="29">
        <v>37000</v>
      </c>
      <c r="F52" s="29">
        <v>37000</v>
      </c>
      <c r="G52" s="26"/>
      <c r="H52" s="26"/>
      <c r="I52" s="30">
        <v>37000</v>
      </c>
      <c r="J52" s="26"/>
      <c r="K52" s="28">
        <v>100</v>
      </c>
      <c r="L52" s="13"/>
    </row>
    <row r="53" spans="1:12" ht="21" customHeight="1" x14ac:dyDescent="0.25">
      <c r="A53" s="22">
        <f t="shared" si="2"/>
        <v>12</v>
      </c>
      <c r="B53" s="39" t="s">
        <v>96</v>
      </c>
      <c r="C53" s="24" t="s">
        <v>43</v>
      </c>
      <c r="D53" s="24" t="s">
        <v>22</v>
      </c>
      <c r="E53" s="29">
        <v>22000</v>
      </c>
      <c r="F53" s="29">
        <v>22000</v>
      </c>
      <c r="G53" s="26"/>
      <c r="H53" s="26"/>
      <c r="I53" s="30">
        <v>22000</v>
      </c>
      <c r="J53" s="26"/>
      <c r="K53" s="28">
        <v>100</v>
      </c>
      <c r="L53" s="13"/>
    </row>
    <row r="54" spans="1:12" ht="21" customHeight="1" x14ac:dyDescent="0.25">
      <c r="A54" s="22">
        <f t="shared" si="2"/>
        <v>13</v>
      </c>
      <c r="B54" s="39" t="s">
        <v>97</v>
      </c>
      <c r="C54" s="24" t="s">
        <v>43</v>
      </c>
      <c r="D54" s="24" t="s">
        <v>22</v>
      </c>
      <c r="E54" s="29">
        <v>22000</v>
      </c>
      <c r="F54" s="29">
        <v>22000</v>
      </c>
      <c r="G54" s="26"/>
      <c r="H54" s="26"/>
      <c r="I54" s="30">
        <v>22000</v>
      </c>
      <c r="J54" s="26"/>
      <c r="K54" s="28">
        <v>100</v>
      </c>
      <c r="L54" s="13"/>
    </row>
    <row r="55" spans="1:12" ht="21" customHeight="1" x14ac:dyDescent="0.25">
      <c r="A55" s="22">
        <f t="shared" si="2"/>
        <v>14</v>
      </c>
      <c r="B55" s="39" t="s">
        <v>98</v>
      </c>
      <c r="C55" s="24" t="s">
        <v>43</v>
      </c>
      <c r="D55" s="24" t="s">
        <v>22</v>
      </c>
      <c r="E55" s="29">
        <v>22000</v>
      </c>
      <c r="F55" s="29">
        <v>22000</v>
      </c>
      <c r="G55" s="26"/>
      <c r="H55" s="26"/>
      <c r="I55" s="30">
        <v>22000</v>
      </c>
      <c r="J55" s="26"/>
      <c r="K55" s="28">
        <v>100</v>
      </c>
      <c r="L55" s="13"/>
    </row>
    <row r="56" spans="1:12" ht="21" customHeight="1" x14ac:dyDescent="0.25">
      <c r="A56" s="22">
        <f t="shared" si="2"/>
        <v>15</v>
      </c>
      <c r="B56" s="39" t="s">
        <v>99</v>
      </c>
      <c r="C56" s="24" t="s">
        <v>100</v>
      </c>
      <c r="D56" s="24" t="s">
        <v>41</v>
      </c>
      <c r="E56" s="29">
        <v>40000</v>
      </c>
      <c r="F56" s="29">
        <v>40000</v>
      </c>
      <c r="G56" s="26"/>
      <c r="H56" s="26"/>
      <c r="I56" s="30">
        <v>40000</v>
      </c>
      <c r="J56" s="26"/>
      <c r="K56" s="28">
        <v>100</v>
      </c>
      <c r="L56" s="13"/>
    </row>
    <row r="57" spans="1:12" ht="21" customHeight="1" x14ac:dyDescent="0.25">
      <c r="A57" s="22">
        <f t="shared" si="2"/>
        <v>16</v>
      </c>
      <c r="B57" s="39" t="s">
        <v>101</v>
      </c>
      <c r="C57" s="24" t="s">
        <v>50</v>
      </c>
      <c r="D57" s="24" t="s">
        <v>22</v>
      </c>
      <c r="E57" s="29">
        <v>68000</v>
      </c>
      <c r="F57" s="29">
        <v>68000</v>
      </c>
      <c r="G57" s="26"/>
      <c r="H57" s="26"/>
      <c r="I57" s="30">
        <v>68000</v>
      </c>
      <c r="J57" s="26"/>
      <c r="K57" s="28">
        <v>100</v>
      </c>
      <c r="L57" s="13"/>
    </row>
    <row r="58" spans="1:12" ht="21" customHeight="1" x14ac:dyDescent="0.25">
      <c r="A58" s="22">
        <f t="shared" si="2"/>
        <v>17</v>
      </c>
      <c r="B58" s="39" t="s">
        <v>102</v>
      </c>
      <c r="C58" s="24" t="s">
        <v>103</v>
      </c>
      <c r="D58" s="24" t="s">
        <v>104</v>
      </c>
      <c r="E58" s="28">
        <v>0.01</v>
      </c>
      <c r="F58" s="28">
        <v>0.01</v>
      </c>
      <c r="G58" s="26"/>
      <c r="H58" s="26"/>
      <c r="I58" s="42">
        <v>0.01</v>
      </c>
      <c r="J58" s="26"/>
      <c r="K58" s="28">
        <v>100</v>
      </c>
      <c r="L58" s="13"/>
    </row>
    <row r="59" spans="1:12" ht="21" customHeight="1" x14ac:dyDescent="0.25">
      <c r="A59" s="22">
        <f t="shared" si="2"/>
        <v>18</v>
      </c>
      <c r="B59" s="39" t="s">
        <v>105</v>
      </c>
      <c r="C59" s="24" t="s">
        <v>106</v>
      </c>
      <c r="D59" s="24" t="s">
        <v>48</v>
      </c>
      <c r="E59" s="29">
        <v>36000</v>
      </c>
      <c r="F59" s="29">
        <v>36000</v>
      </c>
      <c r="G59" s="26"/>
      <c r="H59" s="26"/>
      <c r="I59" s="30">
        <v>36000</v>
      </c>
      <c r="J59" s="26"/>
      <c r="K59" s="28">
        <v>100</v>
      </c>
      <c r="L59" s="13"/>
    </row>
    <row r="60" spans="1:12" ht="21" customHeight="1" x14ac:dyDescent="0.25">
      <c r="A60" s="22">
        <f t="shared" si="2"/>
        <v>19</v>
      </c>
      <c r="B60" s="39" t="s">
        <v>107</v>
      </c>
      <c r="C60" s="24" t="s">
        <v>13</v>
      </c>
      <c r="D60" s="24" t="s">
        <v>14</v>
      </c>
      <c r="E60" s="29">
        <v>120000</v>
      </c>
      <c r="F60" s="29">
        <v>120000</v>
      </c>
      <c r="G60" s="26"/>
      <c r="H60" s="26"/>
      <c r="I60" s="30">
        <v>120000</v>
      </c>
      <c r="J60" s="26"/>
      <c r="K60" s="28">
        <v>100</v>
      </c>
      <c r="L60" s="13"/>
    </row>
    <row r="61" spans="1:12" ht="21" customHeight="1" x14ac:dyDescent="0.25">
      <c r="A61" s="22">
        <f t="shared" si="2"/>
        <v>20</v>
      </c>
      <c r="B61" s="39" t="s">
        <v>108</v>
      </c>
      <c r="C61" s="24" t="s">
        <v>21</v>
      </c>
      <c r="D61" s="24" t="s">
        <v>22</v>
      </c>
      <c r="E61" s="29">
        <v>25000</v>
      </c>
      <c r="F61" s="29">
        <v>25000</v>
      </c>
      <c r="G61" s="26"/>
      <c r="H61" s="26"/>
      <c r="I61" s="30">
        <v>25000</v>
      </c>
      <c r="J61" s="26"/>
      <c r="K61" s="28">
        <v>100</v>
      </c>
      <c r="L61" s="13"/>
    </row>
    <row r="62" spans="1:12" ht="21" customHeight="1" x14ac:dyDescent="0.25">
      <c r="A62" s="22">
        <f t="shared" si="2"/>
        <v>21</v>
      </c>
      <c r="B62" s="39" t="s">
        <v>109</v>
      </c>
      <c r="C62" s="24" t="s">
        <v>110</v>
      </c>
      <c r="D62" s="24" t="s">
        <v>27</v>
      </c>
      <c r="E62" s="29">
        <v>45000</v>
      </c>
      <c r="F62" s="29">
        <v>45000</v>
      </c>
      <c r="G62" s="26"/>
      <c r="H62" s="26"/>
      <c r="I62" s="30">
        <v>45000</v>
      </c>
      <c r="J62" s="26"/>
      <c r="K62" s="28">
        <v>100</v>
      </c>
      <c r="L62" s="13"/>
    </row>
    <row r="63" spans="1:12" ht="21" customHeight="1" x14ac:dyDescent="0.25">
      <c r="A63" s="22">
        <f t="shared" si="2"/>
        <v>22</v>
      </c>
      <c r="B63" s="39" t="s">
        <v>111</v>
      </c>
      <c r="C63" s="24" t="s">
        <v>110</v>
      </c>
      <c r="D63" s="24" t="s">
        <v>27</v>
      </c>
      <c r="E63" s="29">
        <v>45000</v>
      </c>
      <c r="F63" s="29">
        <v>45000</v>
      </c>
      <c r="G63" s="26"/>
      <c r="H63" s="26"/>
      <c r="I63" s="30">
        <v>45000</v>
      </c>
      <c r="J63" s="26"/>
      <c r="K63" s="28">
        <v>100</v>
      </c>
      <c r="L63" s="13"/>
    </row>
    <row r="64" spans="1:12" ht="21" customHeight="1" x14ac:dyDescent="0.25">
      <c r="A64" s="22">
        <f t="shared" si="2"/>
        <v>23</v>
      </c>
      <c r="B64" s="39" t="s">
        <v>112</v>
      </c>
      <c r="C64" s="24" t="s">
        <v>110</v>
      </c>
      <c r="D64" s="24" t="s">
        <v>27</v>
      </c>
      <c r="E64" s="29">
        <v>45000</v>
      </c>
      <c r="F64" s="29">
        <v>45000</v>
      </c>
      <c r="G64" s="26"/>
      <c r="H64" s="26"/>
      <c r="I64" s="30">
        <v>45000</v>
      </c>
      <c r="J64" s="26"/>
      <c r="K64" s="28">
        <v>100</v>
      </c>
      <c r="L64" s="13"/>
    </row>
    <row r="65" spans="1:12" ht="21" customHeight="1" x14ac:dyDescent="0.25">
      <c r="A65" s="22">
        <f t="shared" si="2"/>
        <v>24</v>
      </c>
      <c r="B65" s="39" t="s">
        <v>113</v>
      </c>
      <c r="C65" s="24" t="s">
        <v>110</v>
      </c>
      <c r="D65" s="24" t="s">
        <v>27</v>
      </c>
      <c r="E65" s="29">
        <v>45000</v>
      </c>
      <c r="F65" s="29">
        <v>45000</v>
      </c>
      <c r="G65" s="26"/>
      <c r="H65" s="26"/>
      <c r="I65" s="30">
        <v>45000</v>
      </c>
      <c r="J65" s="26"/>
      <c r="K65" s="28">
        <v>100</v>
      </c>
      <c r="L65" s="13"/>
    </row>
    <row r="66" spans="1:12" ht="21" customHeight="1" x14ac:dyDescent="0.25">
      <c r="A66" s="22">
        <f t="shared" si="2"/>
        <v>25</v>
      </c>
      <c r="B66" s="39" t="s">
        <v>114</v>
      </c>
      <c r="C66" s="24" t="s">
        <v>110</v>
      </c>
      <c r="D66" s="24" t="s">
        <v>27</v>
      </c>
      <c r="E66" s="29">
        <v>45000</v>
      </c>
      <c r="F66" s="29">
        <v>45000</v>
      </c>
      <c r="G66" s="26"/>
      <c r="H66" s="26"/>
      <c r="I66" s="30">
        <v>45000</v>
      </c>
      <c r="J66" s="26"/>
      <c r="K66" s="28">
        <v>100</v>
      </c>
      <c r="L66" s="13"/>
    </row>
    <row r="67" spans="1:12" ht="21" customHeight="1" x14ac:dyDescent="0.25">
      <c r="A67" s="22">
        <f t="shared" si="2"/>
        <v>26</v>
      </c>
      <c r="B67" s="39" t="s">
        <v>115</v>
      </c>
      <c r="C67" s="24" t="s">
        <v>110</v>
      </c>
      <c r="D67" s="24" t="s">
        <v>116</v>
      </c>
      <c r="E67" s="29">
        <v>30000</v>
      </c>
      <c r="F67" s="29">
        <v>30000</v>
      </c>
      <c r="G67" s="26"/>
      <c r="H67" s="26"/>
      <c r="I67" s="30">
        <v>30000</v>
      </c>
      <c r="J67" s="26"/>
      <c r="K67" s="28">
        <v>100</v>
      </c>
      <c r="L67" s="13"/>
    </row>
    <row r="68" spans="1:12" ht="21" customHeight="1" x14ac:dyDescent="0.25">
      <c r="A68" s="22">
        <f t="shared" si="2"/>
        <v>27</v>
      </c>
      <c r="B68" s="39" t="s">
        <v>117</v>
      </c>
      <c r="C68" s="24" t="s">
        <v>110</v>
      </c>
      <c r="D68" s="24" t="s">
        <v>116</v>
      </c>
      <c r="E68" s="29">
        <v>30000</v>
      </c>
      <c r="F68" s="29">
        <v>30000</v>
      </c>
      <c r="G68" s="26"/>
      <c r="H68" s="26"/>
      <c r="I68" s="30">
        <v>30000</v>
      </c>
      <c r="J68" s="26"/>
      <c r="K68" s="28">
        <v>100</v>
      </c>
      <c r="L68" s="13"/>
    </row>
    <row r="69" spans="1:12" ht="21" customHeight="1" x14ac:dyDescent="0.25">
      <c r="A69" s="22">
        <f t="shared" si="2"/>
        <v>28</v>
      </c>
      <c r="B69" s="39" t="s">
        <v>118</v>
      </c>
      <c r="C69" s="24" t="s">
        <v>119</v>
      </c>
      <c r="D69" s="24" t="s">
        <v>120</v>
      </c>
      <c r="E69" s="43">
        <v>50114.400000000001</v>
      </c>
      <c r="F69" s="43">
        <v>50114.400000000001</v>
      </c>
      <c r="G69" s="26"/>
      <c r="H69" s="26"/>
      <c r="I69" s="44">
        <v>50114.400000000001</v>
      </c>
      <c r="J69" s="26"/>
      <c r="K69" s="28">
        <v>100</v>
      </c>
      <c r="L69" s="13"/>
    </row>
    <row r="70" spans="1:12" ht="21" customHeight="1" x14ac:dyDescent="0.25">
      <c r="A70" s="22">
        <f t="shared" si="2"/>
        <v>29</v>
      </c>
      <c r="B70" s="39" t="s">
        <v>121</v>
      </c>
      <c r="C70" s="24" t="s">
        <v>119</v>
      </c>
      <c r="D70" s="24" t="s">
        <v>120</v>
      </c>
      <c r="E70" s="43">
        <v>50114.400000000001</v>
      </c>
      <c r="F70" s="43">
        <v>50114.400000000001</v>
      </c>
      <c r="G70" s="26"/>
      <c r="H70" s="26"/>
      <c r="I70" s="44">
        <v>50114.400000000001</v>
      </c>
      <c r="J70" s="26"/>
      <c r="K70" s="28">
        <v>100</v>
      </c>
      <c r="L70" s="13"/>
    </row>
    <row r="71" spans="1:12" ht="21" customHeight="1" x14ac:dyDescent="0.25">
      <c r="A71" s="22">
        <f t="shared" si="2"/>
        <v>30</v>
      </c>
      <c r="B71" s="39" t="s">
        <v>122</v>
      </c>
      <c r="C71" s="24" t="s">
        <v>119</v>
      </c>
      <c r="D71" s="24" t="s">
        <v>120</v>
      </c>
      <c r="E71" s="43">
        <v>50114.400000000001</v>
      </c>
      <c r="F71" s="43">
        <v>50114.400000000001</v>
      </c>
      <c r="G71" s="26"/>
      <c r="H71" s="26"/>
      <c r="I71" s="44">
        <v>50114.400000000001</v>
      </c>
      <c r="J71" s="26"/>
      <c r="K71" s="28">
        <v>100</v>
      </c>
      <c r="L71" s="13"/>
    </row>
    <row r="72" spans="1:12" ht="21" customHeight="1" x14ac:dyDescent="0.25">
      <c r="A72" s="22">
        <f t="shared" si="2"/>
        <v>31</v>
      </c>
      <c r="B72" s="39" t="s">
        <v>123</v>
      </c>
      <c r="C72" s="24" t="s">
        <v>119</v>
      </c>
      <c r="D72" s="24" t="s">
        <v>120</v>
      </c>
      <c r="E72" s="43">
        <v>50114.400000000001</v>
      </c>
      <c r="F72" s="43">
        <v>50114.400000000001</v>
      </c>
      <c r="G72" s="26"/>
      <c r="H72" s="26"/>
      <c r="I72" s="44">
        <v>50114.400000000001</v>
      </c>
      <c r="J72" s="26"/>
      <c r="K72" s="28">
        <v>100</v>
      </c>
      <c r="L72" s="13"/>
    </row>
    <row r="73" spans="1:12" ht="21" customHeight="1" x14ac:dyDescent="0.25">
      <c r="A73" s="22">
        <f t="shared" si="2"/>
        <v>32</v>
      </c>
      <c r="B73" s="39" t="s">
        <v>124</v>
      </c>
      <c r="C73" s="24" t="s">
        <v>125</v>
      </c>
      <c r="D73" s="24" t="s">
        <v>27</v>
      </c>
      <c r="E73" s="25">
        <v>86705.279999999999</v>
      </c>
      <c r="F73" s="25">
        <v>86705.279999999999</v>
      </c>
      <c r="G73" s="26"/>
      <c r="H73" s="26"/>
      <c r="I73" s="27">
        <v>86705.279999999999</v>
      </c>
      <c r="J73" s="26"/>
      <c r="K73" s="28">
        <v>100</v>
      </c>
      <c r="L73" s="13"/>
    </row>
    <row r="74" spans="1:12" ht="21" customHeight="1" x14ac:dyDescent="0.25">
      <c r="A74" s="22">
        <f t="shared" si="2"/>
        <v>33</v>
      </c>
      <c r="B74" s="39" t="s">
        <v>126</v>
      </c>
      <c r="C74" s="24" t="s">
        <v>125</v>
      </c>
      <c r="D74" s="24" t="s">
        <v>27</v>
      </c>
      <c r="E74" s="25">
        <v>86705.279999999999</v>
      </c>
      <c r="F74" s="25">
        <v>86705.279999999999</v>
      </c>
      <c r="G74" s="26"/>
      <c r="H74" s="26"/>
      <c r="I74" s="27">
        <v>86705.279999999999</v>
      </c>
      <c r="J74" s="26"/>
      <c r="K74" s="28">
        <v>100</v>
      </c>
      <c r="L74" s="13"/>
    </row>
    <row r="75" spans="1:12" ht="21" customHeight="1" x14ac:dyDescent="0.25">
      <c r="A75" s="22">
        <f t="shared" si="2"/>
        <v>34</v>
      </c>
      <c r="B75" s="39" t="s">
        <v>127</v>
      </c>
      <c r="C75" s="24" t="s">
        <v>125</v>
      </c>
      <c r="D75" s="24" t="s">
        <v>27</v>
      </c>
      <c r="E75" s="25">
        <v>86705.279999999999</v>
      </c>
      <c r="F75" s="25">
        <v>86705.279999999999</v>
      </c>
      <c r="G75" s="26"/>
      <c r="H75" s="26"/>
      <c r="I75" s="27">
        <v>86705.279999999999</v>
      </c>
      <c r="J75" s="26"/>
      <c r="K75" s="28">
        <v>100</v>
      </c>
      <c r="L75" s="13"/>
    </row>
    <row r="76" spans="1:12" ht="21" customHeight="1" x14ac:dyDescent="0.25">
      <c r="A76" s="22">
        <f t="shared" si="2"/>
        <v>35</v>
      </c>
      <c r="B76" s="39" t="s">
        <v>128</v>
      </c>
      <c r="C76" s="24" t="s">
        <v>125</v>
      </c>
      <c r="D76" s="24" t="s">
        <v>27</v>
      </c>
      <c r="E76" s="25">
        <v>86705.279999999999</v>
      </c>
      <c r="F76" s="25">
        <v>86705.279999999999</v>
      </c>
      <c r="G76" s="26"/>
      <c r="H76" s="26"/>
      <c r="I76" s="27">
        <v>86705.279999999999</v>
      </c>
      <c r="J76" s="26"/>
      <c r="K76" s="28">
        <v>100</v>
      </c>
      <c r="L76" s="13"/>
    </row>
    <row r="77" spans="1:12" ht="21" customHeight="1" x14ac:dyDescent="0.25">
      <c r="A77" s="22">
        <f t="shared" si="2"/>
        <v>36</v>
      </c>
      <c r="B77" s="39" t="s">
        <v>129</v>
      </c>
      <c r="C77" s="24" t="s">
        <v>125</v>
      </c>
      <c r="D77" s="24" t="s">
        <v>27</v>
      </c>
      <c r="E77" s="25">
        <v>86705.279999999999</v>
      </c>
      <c r="F77" s="25">
        <v>86705.279999999999</v>
      </c>
      <c r="G77" s="26"/>
      <c r="H77" s="26"/>
      <c r="I77" s="27">
        <v>86705.279999999999</v>
      </c>
      <c r="J77" s="26"/>
      <c r="K77" s="28">
        <v>100</v>
      </c>
      <c r="L77" s="13"/>
    </row>
    <row r="78" spans="1:12" ht="21" customHeight="1" x14ac:dyDescent="0.25">
      <c r="A78" s="22">
        <f t="shared" si="2"/>
        <v>37</v>
      </c>
      <c r="B78" s="39" t="s">
        <v>130</v>
      </c>
      <c r="C78" s="24" t="s">
        <v>125</v>
      </c>
      <c r="D78" s="24" t="s">
        <v>27</v>
      </c>
      <c r="E78" s="25">
        <v>86705.279999999999</v>
      </c>
      <c r="F78" s="25">
        <v>86705.279999999999</v>
      </c>
      <c r="G78" s="26"/>
      <c r="H78" s="26"/>
      <c r="I78" s="27">
        <v>86705.279999999999</v>
      </c>
      <c r="J78" s="26"/>
      <c r="K78" s="28">
        <v>100</v>
      </c>
      <c r="L78" s="13"/>
    </row>
    <row r="79" spans="1:12" ht="21" customHeight="1" x14ac:dyDescent="0.25">
      <c r="A79" s="22">
        <f t="shared" si="2"/>
        <v>38</v>
      </c>
      <c r="B79" s="39" t="s">
        <v>131</v>
      </c>
      <c r="C79" s="24" t="s">
        <v>125</v>
      </c>
      <c r="D79" s="24" t="s">
        <v>116</v>
      </c>
      <c r="E79" s="29">
        <v>81900</v>
      </c>
      <c r="F79" s="29">
        <v>81900</v>
      </c>
      <c r="G79" s="26"/>
      <c r="H79" s="26"/>
      <c r="I79" s="30">
        <v>81900</v>
      </c>
      <c r="J79" s="26"/>
      <c r="K79" s="28">
        <v>100</v>
      </c>
      <c r="L79" s="13"/>
    </row>
    <row r="80" spans="1:12" ht="21" customHeight="1" x14ac:dyDescent="0.25">
      <c r="A80" s="22">
        <f t="shared" si="2"/>
        <v>39</v>
      </c>
      <c r="B80" s="39" t="s">
        <v>132</v>
      </c>
      <c r="C80" s="24" t="s">
        <v>125</v>
      </c>
      <c r="D80" s="24" t="s">
        <v>116</v>
      </c>
      <c r="E80" s="29">
        <v>81900</v>
      </c>
      <c r="F80" s="29">
        <v>81900</v>
      </c>
      <c r="G80" s="26"/>
      <c r="H80" s="26"/>
      <c r="I80" s="30">
        <v>81900</v>
      </c>
      <c r="J80" s="26"/>
      <c r="K80" s="28">
        <v>100</v>
      </c>
      <c r="L80" s="13"/>
    </row>
    <row r="81" spans="1:50" ht="21" customHeight="1" x14ac:dyDescent="0.25">
      <c r="A81" s="22">
        <f t="shared" si="2"/>
        <v>40</v>
      </c>
      <c r="B81" s="39" t="s">
        <v>133</v>
      </c>
      <c r="C81" s="24" t="s">
        <v>134</v>
      </c>
      <c r="D81" s="24" t="s">
        <v>135</v>
      </c>
      <c r="E81" s="29">
        <v>105000</v>
      </c>
      <c r="F81" s="29">
        <v>105000</v>
      </c>
      <c r="G81" s="26"/>
      <c r="H81" s="26"/>
      <c r="I81" s="30">
        <v>105000</v>
      </c>
      <c r="J81" s="26"/>
      <c r="K81" s="28">
        <v>100</v>
      </c>
      <c r="L81" s="13"/>
    </row>
    <row r="82" spans="1:50" ht="21" customHeight="1" x14ac:dyDescent="0.25">
      <c r="A82" s="22">
        <f t="shared" si="2"/>
        <v>41</v>
      </c>
      <c r="B82" s="39" t="s">
        <v>136</v>
      </c>
      <c r="C82" s="24" t="s">
        <v>137</v>
      </c>
      <c r="D82" s="24" t="s">
        <v>138</v>
      </c>
      <c r="E82" s="29">
        <v>11300</v>
      </c>
      <c r="F82" s="29">
        <v>11300</v>
      </c>
      <c r="G82" s="26"/>
      <c r="H82" s="26"/>
      <c r="I82" s="30">
        <v>11300</v>
      </c>
      <c r="J82" s="26"/>
      <c r="K82" s="28">
        <v>100</v>
      </c>
      <c r="L82" s="13"/>
    </row>
    <row r="83" spans="1:50" ht="21" customHeight="1" x14ac:dyDescent="0.25">
      <c r="A83" s="22">
        <f t="shared" si="2"/>
        <v>42</v>
      </c>
      <c r="B83" s="39" t="s">
        <v>139</v>
      </c>
      <c r="C83" s="24" t="s">
        <v>140</v>
      </c>
      <c r="D83" s="24" t="s">
        <v>141</v>
      </c>
      <c r="E83" s="25">
        <v>66638.880000000005</v>
      </c>
      <c r="F83" s="25">
        <v>66638.880000000005</v>
      </c>
      <c r="G83" s="26"/>
      <c r="H83" s="26"/>
      <c r="I83" s="27">
        <v>66638.880000000005</v>
      </c>
      <c r="J83" s="26"/>
      <c r="K83" s="28">
        <v>100</v>
      </c>
      <c r="L83" s="13"/>
    </row>
    <row r="84" spans="1:50" ht="21" customHeight="1" x14ac:dyDescent="0.25">
      <c r="A84" s="22">
        <f t="shared" si="2"/>
        <v>43</v>
      </c>
      <c r="B84" s="45" t="s">
        <v>202</v>
      </c>
      <c r="C84" s="45" t="s">
        <v>204</v>
      </c>
      <c r="D84" s="45" t="s">
        <v>205</v>
      </c>
      <c r="E84" s="46">
        <v>11326</v>
      </c>
      <c r="F84" s="29">
        <v>11326</v>
      </c>
      <c r="G84" s="45"/>
      <c r="H84" s="45"/>
      <c r="I84" s="29">
        <v>11326</v>
      </c>
      <c r="J84" s="26"/>
      <c r="K84" s="28">
        <v>100</v>
      </c>
      <c r="L84" s="13"/>
    </row>
    <row r="85" spans="1:50" ht="21" customHeight="1" x14ac:dyDescent="0.25">
      <c r="A85" s="22">
        <f t="shared" si="2"/>
        <v>44</v>
      </c>
      <c r="B85" s="45" t="s">
        <v>203</v>
      </c>
      <c r="C85" s="45" t="s">
        <v>204</v>
      </c>
      <c r="D85" s="45" t="s">
        <v>205</v>
      </c>
      <c r="E85" s="46">
        <v>11326</v>
      </c>
      <c r="F85" s="29">
        <v>11326</v>
      </c>
      <c r="G85" s="45"/>
      <c r="H85" s="45"/>
      <c r="I85" s="29">
        <v>11326</v>
      </c>
      <c r="J85" s="26"/>
      <c r="K85" s="28">
        <v>100</v>
      </c>
      <c r="L85" s="13"/>
    </row>
    <row r="86" spans="1:50" s="3" customFormat="1" ht="16.5" customHeight="1" x14ac:dyDescent="0.3">
      <c r="A86" s="47">
        <v>44</v>
      </c>
      <c r="B86" s="97" t="s">
        <v>75</v>
      </c>
      <c r="C86" s="98"/>
      <c r="D86" s="48"/>
      <c r="E86" s="84">
        <f>SUM(E42:E85)</f>
        <v>2377795.17</v>
      </c>
      <c r="F86" s="85">
        <f>SUM(F42:F85)</f>
        <v>2377795.17</v>
      </c>
      <c r="G86" s="48">
        <f>SUM(G40:G83)</f>
        <v>0</v>
      </c>
      <c r="H86" s="86">
        <f>SUM(H41:H83)</f>
        <v>0</v>
      </c>
      <c r="I86" s="87">
        <f>SUM(I42:I85)</f>
        <v>2377795.17</v>
      </c>
      <c r="J86" s="88">
        <f>SUM(J41:J83)</f>
        <v>0</v>
      </c>
      <c r="K86" s="89"/>
      <c r="L86" s="15" t="s">
        <v>143</v>
      </c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spans="1:50" ht="21" customHeight="1" outlineLevel="2" x14ac:dyDescent="0.25">
      <c r="A87" s="102" t="s">
        <v>11</v>
      </c>
      <c r="B87" s="102"/>
      <c r="C87" s="102"/>
      <c r="D87" s="102"/>
      <c r="E87" s="49"/>
      <c r="F87" s="50"/>
      <c r="G87" s="51"/>
      <c r="H87" s="49"/>
      <c r="I87" s="52"/>
      <c r="J87" s="53"/>
      <c r="K87" s="54"/>
      <c r="L87" s="13"/>
    </row>
    <row r="88" spans="1:50" ht="21.75" customHeight="1" outlineLevel="3" x14ac:dyDescent="0.25">
      <c r="A88" s="22">
        <v>1</v>
      </c>
      <c r="B88" s="39" t="s">
        <v>12</v>
      </c>
      <c r="C88" s="24" t="s">
        <v>13</v>
      </c>
      <c r="D88" s="24" t="s">
        <v>14</v>
      </c>
      <c r="E88" s="29">
        <v>120000</v>
      </c>
      <c r="F88" s="29">
        <v>120000</v>
      </c>
      <c r="G88" s="26"/>
      <c r="H88" s="26"/>
      <c r="I88" s="30">
        <v>120000</v>
      </c>
      <c r="J88" s="26"/>
      <c r="K88" s="28">
        <v>100</v>
      </c>
      <c r="L88" s="13"/>
    </row>
    <row r="89" spans="1:50" ht="21.75" customHeight="1" outlineLevel="3" x14ac:dyDescent="0.25">
      <c r="A89" s="22">
        <f>1+A88</f>
        <v>2</v>
      </c>
      <c r="B89" s="39" t="s">
        <v>15</v>
      </c>
      <c r="C89" s="24" t="s">
        <v>16</v>
      </c>
      <c r="D89" s="24" t="s">
        <v>17</v>
      </c>
      <c r="E89" s="29">
        <v>107250</v>
      </c>
      <c r="F89" s="29">
        <v>107250</v>
      </c>
      <c r="G89" s="26"/>
      <c r="H89" s="26"/>
      <c r="I89" s="30">
        <v>107250</v>
      </c>
      <c r="J89" s="26"/>
      <c r="K89" s="28">
        <v>100</v>
      </c>
      <c r="L89" s="13"/>
    </row>
    <row r="90" spans="1:50" ht="21.75" customHeight="1" outlineLevel="3" x14ac:dyDescent="0.25">
      <c r="A90" s="22">
        <f t="shared" ref="A90:A126" si="3">1+A89</f>
        <v>3</v>
      </c>
      <c r="B90" s="39" t="s">
        <v>18</v>
      </c>
      <c r="C90" s="24" t="s">
        <v>19</v>
      </c>
      <c r="D90" s="24" t="s">
        <v>17</v>
      </c>
      <c r="E90" s="29">
        <v>107250</v>
      </c>
      <c r="F90" s="29">
        <v>107250</v>
      </c>
      <c r="G90" s="26"/>
      <c r="H90" s="26"/>
      <c r="I90" s="30">
        <v>107250</v>
      </c>
      <c r="J90" s="26"/>
      <c r="K90" s="28">
        <v>100</v>
      </c>
      <c r="L90" s="13"/>
    </row>
    <row r="91" spans="1:50" ht="21.75" customHeight="1" outlineLevel="3" x14ac:dyDescent="0.25">
      <c r="A91" s="22">
        <f t="shared" si="3"/>
        <v>4</v>
      </c>
      <c r="B91" s="39" t="s">
        <v>20</v>
      </c>
      <c r="C91" s="24" t="s">
        <v>21</v>
      </c>
      <c r="D91" s="24" t="s">
        <v>22</v>
      </c>
      <c r="E91" s="29">
        <v>25000</v>
      </c>
      <c r="F91" s="29">
        <v>25000</v>
      </c>
      <c r="G91" s="26"/>
      <c r="H91" s="26"/>
      <c r="I91" s="30">
        <v>25000</v>
      </c>
      <c r="J91" s="26"/>
      <c r="K91" s="28">
        <v>100</v>
      </c>
      <c r="L91" s="13"/>
    </row>
    <row r="92" spans="1:50" ht="21.75" customHeight="1" outlineLevel="3" x14ac:dyDescent="0.25">
      <c r="A92" s="22">
        <f t="shared" si="3"/>
        <v>5</v>
      </c>
      <c r="B92" s="39" t="s">
        <v>23</v>
      </c>
      <c r="C92" s="24" t="s">
        <v>21</v>
      </c>
      <c r="D92" s="24" t="s">
        <v>22</v>
      </c>
      <c r="E92" s="29">
        <v>25000</v>
      </c>
      <c r="F92" s="29">
        <v>25000</v>
      </c>
      <c r="G92" s="26"/>
      <c r="H92" s="26"/>
      <c r="I92" s="30">
        <v>25000</v>
      </c>
      <c r="J92" s="26"/>
      <c r="K92" s="28">
        <v>100</v>
      </c>
      <c r="L92" s="13"/>
    </row>
    <row r="93" spans="1:50" ht="21.75" customHeight="1" outlineLevel="3" x14ac:dyDescent="0.25">
      <c r="A93" s="22">
        <f t="shared" si="3"/>
        <v>6</v>
      </c>
      <c r="B93" s="39" t="s">
        <v>24</v>
      </c>
      <c r="C93" s="24" t="s">
        <v>21</v>
      </c>
      <c r="D93" s="24" t="s">
        <v>22</v>
      </c>
      <c r="E93" s="29">
        <v>25000</v>
      </c>
      <c r="F93" s="29">
        <v>25000</v>
      </c>
      <c r="G93" s="26"/>
      <c r="H93" s="26"/>
      <c r="I93" s="30">
        <v>25000</v>
      </c>
      <c r="J93" s="26"/>
      <c r="K93" s="28">
        <v>100</v>
      </c>
      <c r="L93" s="13"/>
    </row>
    <row r="94" spans="1:50" ht="21.75" customHeight="1" outlineLevel="3" x14ac:dyDescent="0.25">
      <c r="A94" s="22">
        <f t="shared" si="3"/>
        <v>7</v>
      </c>
      <c r="B94" s="39" t="s">
        <v>25</v>
      </c>
      <c r="C94" s="24" t="s">
        <v>21</v>
      </c>
      <c r="D94" s="24" t="s">
        <v>22</v>
      </c>
      <c r="E94" s="29">
        <v>25000</v>
      </c>
      <c r="F94" s="29">
        <v>25000</v>
      </c>
      <c r="G94" s="26"/>
      <c r="H94" s="26"/>
      <c r="I94" s="30">
        <v>25000</v>
      </c>
      <c r="J94" s="26"/>
      <c r="K94" s="28">
        <v>100</v>
      </c>
      <c r="L94" s="13"/>
    </row>
    <row r="95" spans="1:50" ht="21.75" customHeight="1" outlineLevel="3" x14ac:dyDescent="0.25">
      <c r="A95" s="22">
        <f t="shared" si="3"/>
        <v>8</v>
      </c>
      <c r="B95" s="39" t="s">
        <v>26</v>
      </c>
      <c r="C95" s="24" t="s">
        <v>21</v>
      </c>
      <c r="D95" s="24" t="s">
        <v>22</v>
      </c>
      <c r="E95" s="29">
        <v>25000</v>
      </c>
      <c r="F95" s="29">
        <v>25000</v>
      </c>
      <c r="G95" s="26"/>
      <c r="H95" s="26"/>
      <c r="I95" s="30">
        <v>25000</v>
      </c>
      <c r="J95" s="26"/>
      <c r="K95" s="28">
        <v>100</v>
      </c>
      <c r="L95" s="13"/>
    </row>
    <row r="96" spans="1:50" ht="21.75" customHeight="1" outlineLevel="3" x14ac:dyDescent="0.25">
      <c r="A96" s="22">
        <f t="shared" si="3"/>
        <v>9</v>
      </c>
      <c r="B96" s="39" t="s">
        <v>28</v>
      </c>
      <c r="C96" s="24" t="s">
        <v>21</v>
      </c>
      <c r="D96" s="24" t="s">
        <v>22</v>
      </c>
      <c r="E96" s="29">
        <v>25000</v>
      </c>
      <c r="F96" s="29">
        <v>25000</v>
      </c>
      <c r="G96" s="26"/>
      <c r="H96" s="26"/>
      <c r="I96" s="30">
        <v>25000</v>
      </c>
      <c r="J96" s="26"/>
      <c r="K96" s="28">
        <v>100</v>
      </c>
      <c r="L96" s="13"/>
    </row>
    <row r="97" spans="1:12" ht="21.75" customHeight="1" outlineLevel="3" x14ac:dyDescent="0.25">
      <c r="A97" s="22">
        <f t="shared" si="3"/>
        <v>10</v>
      </c>
      <c r="B97" s="39" t="s">
        <v>29</v>
      </c>
      <c r="C97" s="24" t="s">
        <v>21</v>
      </c>
      <c r="D97" s="24" t="s">
        <v>22</v>
      </c>
      <c r="E97" s="29">
        <v>25000</v>
      </c>
      <c r="F97" s="29">
        <v>25000</v>
      </c>
      <c r="G97" s="26"/>
      <c r="H97" s="26"/>
      <c r="I97" s="30">
        <v>25000</v>
      </c>
      <c r="J97" s="26"/>
      <c r="K97" s="28">
        <v>100</v>
      </c>
      <c r="L97" s="13"/>
    </row>
    <row r="98" spans="1:12" ht="21.75" customHeight="1" outlineLevel="3" x14ac:dyDescent="0.25">
      <c r="A98" s="22">
        <f t="shared" si="3"/>
        <v>11</v>
      </c>
      <c r="B98" s="39" t="s">
        <v>30</v>
      </c>
      <c r="C98" s="24" t="s">
        <v>21</v>
      </c>
      <c r="D98" s="24" t="s">
        <v>22</v>
      </c>
      <c r="E98" s="29">
        <v>25000</v>
      </c>
      <c r="F98" s="29">
        <v>25000</v>
      </c>
      <c r="G98" s="26"/>
      <c r="H98" s="26"/>
      <c r="I98" s="30">
        <v>25000</v>
      </c>
      <c r="J98" s="26"/>
      <c r="K98" s="28">
        <v>100</v>
      </c>
      <c r="L98" s="13"/>
    </row>
    <row r="99" spans="1:12" ht="21.75" customHeight="1" outlineLevel="3" x14ac:dyDescent="0.25">
      <c r="A99" s="22">
        <f t="shared" si="3"/>
        <v>12</v>
      </c>
      <c r="B99" s="39" t="s">
        <v>33</v>
      </c>
      <c r="C99" s="24" t="s">
        <v>34</v>
      </c>
      <c r="D99" s="24" t="s">
        <v>31</v>
      </c>
      <c r="E99" s="29">
        <v>37790</v>
      </c>
      <c r="F99" s="29">
        <v>37790</v>
      </c>
      <c r="G99" s="26"/>
      <c r="H99" s="26"/>
      <c r="I99" s="30">
        <v>37790</v>
      </c>
      <c r="J99" s="26"/>
      <c r="K99" s="28">
        <v>100</v>
      </c>
      <c r="L99" s="13"/>
    </row>
    <row r="100" spans="1:12" ht="21.75" customHeight="1" outlineLevel="3" x14ac:dyDescent="0.25">
      <c r="A100" s="22">
        <f t="shared" si="3"/>
        <v>13</v>
      </c>
      <c r="B100" s="39" t="s">
        <v>35</v>
      </c>
      <c r="C100" s="24" t="s">
        <v>34</v>
      </c>
      <c r="D100" s="24" t="s">
        <v>31</v>
      </c>
      <c r="E100" s="29">
        <v>37790</v>
      </c>
      <c r="F100" s="29">
        <v>37790</v>
      </c>
      <c r="G100" s="26"/>
      <c r="H100" s="26"/>
      <c r="I100" s="30">
        <v>37790</v>
      </c>
      <c r="J100" s="26"/>
      <c r="K100" s="28">
        <v>100</v>
      </c>
      <c r="L100" s="13"/>
    </row>
    <row r="101" spans="1:12" ht="21.75" customHeight="1" outlineLevel="3" x14ac:dyDescent="0.25">
      <c r="A101" s="22">
        <f t="shared" si="3"/>
        <v>14</v>
      </c>
      <c r="B101" s="39" t="s">
        <v>36</v>
      </c>
      <c r="C101" s="24" t="s">
        <v>34</v>
      </c>
      <c r="D101" s="24" t="s">
        <v>31</v>
      </c>
      <c r="E101" s="29">
        <v>37790</v>
      </c>
      <c r="F101" s="29">
        <v>37790</v>
      </c>
      <c r="G101" s="26"/>
      <c r="H101" s="26"/>
      <c r="I101" s="30">
        <v>37790</v>
      </c>
      <c r="J101" s="26"/>
      <c r="K101" s="28">
        <v>100</v>
      </c>
      <c r="L101" s="13"/>
    </row>
    <row r="102" spans="1:12" ht="21.75" customHeight="1" outlineLevel="3" x14ac:dyDescent="0.25">
      <c r="A102" s="22">
        <f t="shared" si="3"/>
        <v>15</v>
      </c>
      <c r="B102" s="39" t="s">
        <v>37</v>
      </c>
      <c r="C102" s="24" t="s">
        <v>38</v>
      </c>
      <c r="D102" s="24" t="s">
        <v>32</v>
      </c>
      <c r="E102" s="29">
        <v>37000</v>
      </c>
      <c r="F102" s="29">
        <v>37000</v>
      </c>
      <c r="G102" s="26"/>
      <c r="H102" s="26"/>
      <c r="I102" s="30">
        <v>37000</v>
      </c>
      <c r="J102" s="26"/>
      <c r="K102" s="28">
        <v>100</v>
      </c>
      <c r="L102" s="13"/>
    </row>
    <row r="103" spans="1:12" ht="21.75" customHeight="1" outlineLevel="3" x14ac:dyDescent="0.25">
      <c r="A103" s="22">
        <f t="shared" si="3"/>
        <v>16</v>
      </c>
      <c r="B103" s="39" t="s">
        <v>39</v>
      </c>
      <c r="C103" s="24" t="s">
        <v>40</v>
      </c>
      <c r="D103" s="24" t="s">
        <v>41</v>
      </c>
      <c r="E103" s="29">
        <v>70950</v>
      </c>
      <c r="F103" s="29">
        <v>70950</v>
      </c>
      <c r="G103" s="26"/>
      <c r="H103" s="26"/>
      <c r="I103" s="30">
        <v>70950</v>
      </c>
      <c r="J103" s="26"/>
      <c r="K103" s="28">
        <v>100</v>
      </c>
      <c r="L103" s="13"/>
    </row>
    <row r="104" spans="1:12" ht="21.75" customHeight="1" outlineLevel="3" x14ac:dyDescent="0.25">
      <c r="A104" s="22">
        <f t="shared" si="3"/>
        <v>17</v>
      </c>
      <c r="B104" s="39" t="s">
        <v>42</v>
      </c>
      <c r="C104" s="24" t="s">
        <v>40</v>
      </c>
      <c r="D104" s="24" t="s">
        <v>41</v>
      </c>
      <c r="E104" s="29">
        <v>70950</v>
      </c>
      <c r="F104" s="29">
        <v>70950</v>
      </c>
      <c r="G104" s="26"/>
      <c r="H104" s="26"/>
      <c r="I104" s="30">
        <v>70950</v>
      </c>
      <c r="J104" s="26"/>
      <c r="K104" s="28">
        <v>100</v>
      </c>
      <c r="L104" s="13"/>
    </row>
    <row r="105" spans="1:12" ht="21.75" customHeight="1" outlineLevel="3" x14ac:dyDescent="0.25">
      <c r="A105" s="22">
        <f t="shared" si="3"/>
        <v>18</v>
      </c>
      <c r="B105" s="39" t="s">
        <v>44</v>
      </c>
      <c r="C105" s="24" t="s">
        <v>43</v>
      </c>
      <c r="D105" s="24" t="s">
        <v>22</v>
      </c>
      <c r="E105" s="29">
        <v>22000</v>
      </c>
      <c r="F105" s="29">
        <v>22000</v>
      </c>
      <c r="G105" s="26"/>
      <c r="H105" s="26"/>
      <c r="I105" s="30">
        <v>22000</v>
      </c>
      <c r="J105" s="26"/>
      <c r="K105" s="28">
        <v>100</v>
      </c>
      <c r="L105" s="13"/>
    </row>
    <row r="106" spans="1:12" ht="21.75" customHeight="1" outlineLevel="3" x14ac:dyDescent="0.25">
      <c r="A106" s="22">
        <f t="shared" si="3"/>
        <v>19</v>
      </c>
      <c r="B106" s="39" t="s">
        <v>45</v>
      </c>
      <c r="C106" s="24" t="s">
        <v>43</v>
      </c>
      <c r="D106" s="24" t="s">
        <v>22</v>
      </c>
      <c r="E106" s="29">
        <v>22000</v>
      </c>
      <c r="F106" s="29">
        <v>22000</v>
      </c>
      <c r="G106" s="26"/>
      <c r="H106" s="26"/>
      <c r="I106" s="30">
        <v>22000</v>
      </c>
      <c r="J106" s="26"/>
      <c r="K106" s="28">
        <v>100</v>
      </c>
      <c r="L106" s="13"/>
    </row>
    <row r="107" spans="1:12" ht="21.75" customHeight="1" outlineLevel="3" x14ac:dyDescent="0.25">
      <c r="A107" s="22">
        <f t="shared" si="3"/>
        <v>20</v>
      </c>
      <c r="B107" s="39" t="s">
        <v>46</v>
      </c>
      <c r="C107" s="24" t="s">
        <v>47</v>
      </c>
      <c r="D107" s="24" t="s">
        <v>48</v>
      </c>
      <c r="E107" s="29">
        <v>25000</v>
      </c>
      <c r="F107" s="29">
        <v>25000</v>
      </c>
      <c r="G107" s="26"/>
      <c r="H107" s="26"/>
      <c r="I107" s="30">
        <v>25000</v>
      </c>
      <c r="J107" s="26"/>
      <c r="K107" s="28">
        <v>100</v>
      </c>
      <c r="L107" s="13"/>
    </row>
    <row r="108" spans="1:12" ht="21.75" customHeight="1" outlineLevel="3" x14ac:dyDescent="0.25">
      <c r="A108" s="22">
        <f t="shared" si="3"/>
        <v>21</v>
      </c>
      <c r="B108" s="39" t="s">
        <v>49</v>
      </c>
      <c r="C108" s="24" t="s">
        <v>50</v>
      </c>
      <c r="D108" s="24" t="s">
        <v>22</v>
      </c>
      <c r="E108" s="29">
        <v>63000</v>
      </c>
      <c r="F108" s="29">
        <v>63000</v>
      </c>
      <c r="G108" s="26"/>
      <c r="H108" s="26"/>
      <c r="I108" s="30">
        <v>63000</v>
      </c>
      <c r="J108" s="26"/>
      <c r="K108" s="28">
        <v>100</v>
      </c>
      <c r="L108" s="13"/>
    </row>
    <row r="109" spans="1:12" ht="21.75" customHeight="1" outlineLevel="3" x14ac:dyDescent="0.25">
      <c r="A109" s="22">
        <f t="shared" si="3"/>
        <v>22</v>
      </c>
      <c r="B109" s="39" t="s">
        <v>51</v>
      </c>
      <c r="C109" s="24" t="s">
        <v>50</v>
      </c>
      <c r="D109" s="24" t="s">
        <v>22</v>
      </c>
      <c r="E109" s="29">
        <v>63000</v>
      </c>
      <c r="F109" s="29">
        <v>63000</v>
      </c>
      <c r="G109" s="26"/>
      <c r="H109" s="26"/>
      <c r="I109" s="30">
        <v>63000</v>
      </c>
      <c r="J109" s="26"/>
      <c r="K109" s="28">
        <v>100</v>
      </c>
      <c r="L109" s="13"/>
    </row>
    <row r="110" spans="1:12" ht="21.75" customHeight="1" outlineLevel="3" x14ac:dyDescent="0.25">
      <c r="A110" s="22">
        <f t="shared" si="3"/>
        <v>23</v>
      </c>
      <c r="B110" s="39" t="s">
        <v>52</v>
      </c>
      <c r="C110" s="24" t="s">
        <v>50</v>
      </c>
      <c r="D110" s="24" t="s">
        <v>32</v>
      </c>
      <c r="E110" s="29">
        <v>82333</v>
      </c>
      <c r="F110" s="29">
        <v>82333</v>
      </c>
      <c r="G110" s="26"/>
      <c r="H110" s="26"/>
      <c r="I110" s="30">
        <v>82333</v>
      </c>
      <c r="J110" s="26"/>
      <c r="K110" s="28">
        <v>100</v>
      </c>
      <c r="L110" s="13"/>
    </row>
    <row r="111" spans="1:12" ht="21.75" customHeight="1" outlineLevel="3" x14ac:dyDescent="0.25">
      <c r="A111" s="22">
        <f t="shared" si="3"/>
        <v>24</v>
      </c>
      <c r="B111" s="39" t="s">
        <v>53</v>
      </c>
      <c r="C111" s="24" t="s">
        <v>50</v>
      </c>
      <c r="D111" s="24" t="s">
        <v>32</v>
      </c>
      <c r="E111" s="29">
        <v>82333</v>
      </c>
      <c r="F111" s="29">
        <v>82333</v>
      </c>
      <c r="G111" s="26"/>
      <c r="H111" s="26"/>
      <c r="I111" s="30">
        <v>82333</v>
      </c>
      <c r="J111" s="26"/>
      <c r="K111" s="28">
        <v>100</v>
      </c>
      <c r="L111" s="13"/>
    </row>
    <row r="112" spans="1:12" ht="21.75" customHeight="1" outlineLevel="3" x14ac:dyDescent="0.25">
      <c r="A112" s="22">
        <f t="shared" si="3"/>
        <v>25</v>
      </c>
      <c r="B112" s="39" t="s">
        <v>54</v>
      </c>
      <c r="C112" s="24" t="s">
        <v>50</v>
      </c>
      <c r="D112" s="24" t="s">
        <v>32</v>
      </c>
      <c r="E112" s="29">
        <v>78250</v>
      </c>
      <c r="F112" s="29">
        <v>78250</v>
      </c>
      <c r="G112" s="26"/>
      <c r="H112" s="26"/>
      <c r="I112" s="30">
        <v>78250</v>
      </c>
      <c r="J112" s="26"/>
      <c r="K112" s="28">
        <v>100</v>
      </c>
      <c r="L112" s="13"/>
    </row>
    <row r="113" spans="1:12" ht="21.75" customHeight="1" outlineLevel="3" x14ac:dyDescent="0.25">
      <c r="A113" s="22">
        <f t="shared" si="3"/>
        <v>26</v>
      </c>
      <c r="B113" s="39" t="s">
        <v>55</v>
      </c>
      <c r="C113" s="24" t="s">
        <v>50</v>
      </c>
      <c r="D113" s="24" t="s">
        <v>32</v>
      </c>
      <c r="E113" s="29">
        <v>82333</v>
      </c>
      <c r="F113" s="29">
        <v>82333</v>
      </c>
      <c r="G113" s="26"/>
      <c r="H113" s="26"/>
      <c r="I113" s="30">
        <v>82333</v>
      </c>
      <c r="J113" s="26"/>
      <c r="K113" s="28">
        <v>100</v>
      </c>
      <c r="L113" s="13"/>
    </row>
    <row r="114" spans="1:12" ht="21.75" customHeight="1" outlineLevel="3" x14ac:dyDescent="0.25">
      <c r="A114" s="22">
        <f t="shared" si="3"/>
        <v>27</v>
      </c>
      <c r="B114" s="39" t="s">
        <v>56</v>
      </c>
      <c r="C114" s="24" t="s">
        <v>50</v>
      </c>
      <c r="D114" s="24" t="s">
        <v>22</v>
      </c>
      <c r="E114" s="29">
        <v>63000</v>
      </c>
      <c r="F114" s="29">
        <v>63000</v>
      </c>
      <c r="G114" s="26"/>
      <c r="H114" s="26"/>
      <c r="I114" s="30">
        <v>63000</v>
      </c>
      <c r="J114" s="26"/>
      <c r="K114" s="28">
        <v>100</v>
      </c>
      <c r="L114" s="13"/>
    </row>
    <row r="115" spans="1:12" ht="21.75" customHeight="1" outlineLevel="3" x14ac:dyDescent="0.25">
      <c r="A115" s="22">
        <f t="shared" si="3"/>
        <v>28</v>
      </c>
      <c r="B115" s="39" t="s">
        <v>57</v>
      </c>
      <c r="C115" s="24" t="s">
        <v>50</v>
      </c>
      <c r="D115" s="24" t="s">
        <v>22</v>
      </c>
      <c r="E115" s="29">
        <v>68000</v>
      </c>
      <c r="F115" s="29">
        <v>68000</v>
      </c>
      <c r="G115" s="26"/>
      <c r="H115" s="26"/>
      <c r="I115" s="30">
        <v>68000</v>
      </c>
      <c r="J115" s="26"/>
      <c r="K115" s="28">
        <v>100</v>
      </c>
      <c r="L115" s="13"/>
    </row>
    <row r="116" spans="1:12" ht="21.75" customHeight="1" outlineLevel="3" x14ac:dyDescent="0.25">
      <c r="A116" s="22">
        <f t="shared" si="3"/>
        <v>29</v>
      </c>
      <c r="B116" s="39" t="s">
        <v>58</v>
      </c>
      <c r="C116" s="24" t="s">
        <v>50</v>
      </c>
      <c r="D116" s="24" t="s">
        <v>22</v>
      </c>
      <c r="E116" s="29">
        <v>68000</v>
      </c>
      <c r="F116" s="29">
        <v>68000</v>
      </c>
      <c r="G116" s="26"/>
      <c r="H116" s="26"/>
      <c r="I116" s="30">
        <v>68000</v>
      </c>
      <c r="J116" s="26"/>
      <c r="K116" s="28">
        <v>100</v>
      </c>
      <c r="L116" s="13"/>
    </row>
    <row r="117" spans="1:12" ht="21.75" customHeight="1" outlineLevel="3" x14ac:dyDescent="0.25">
      <c r="A117" s="22">
        <f t="shared" si="3"/>
        <v>30</v>
      </c>
      <c r="B117" s="39" t="s">
        <v>59</v>
      </c>
      <c r="C117" s="24" t="s">
        <v>60</v>
      </c>
      <c r="D117" s="24" t="s">
        <v>22</v>
      </c>
      <c r="E117" s="29">
        <v>85000</v>
      </c>
      <c r="F117" s="29">
        <v>85000</v>
      </c>
      <c r="G117" s="26"/>
      <c r="H117" s="26"/>
      <c r="I117" s="30">
        <v>85000</v>
      </c>
      <c r="J117" s="26"/>
      <c r="K117" s="28">
        <v>100</v>
      </c>
      <c r="L117" s="13"/>
    </row>
    <row r="118" spans="1:12" ht="21.75" customHeight="1" outlineLevel="3" x14ac:dyDescent="0.25">
      <c r="A118" s="22">
        <f t="shared" si="3"/>
        <v>31</v>
      </c>
      <c r="B118" s="39" t="s">
        <v>61</v>
      </c>
      <c r="C118" s="24" t="s">
        <v>62</v>
      </c>
      <c r="D118" s="24" t="s">
        <v>27</v>
      </c>
      <c r="E118" s="29">
        <v>88888</v>
      </c>
      <c r="F118" s="29">
        <v>88888</v>
      </c>
      <c r="G118" s="26"/>
      <c r="H118" s="26"/>
      <c r="I118" s="30">
        <v>88888</v>
      </c>
      <c r="J118" s="26"/>
      <c r="K118" s="28">
        <v>100</v>
      </c>
      <c r="L118" s="13"/>
    </row>
    <row r="119" spans="1:12" ht="21.75" customHeight="1" outlineLevel="3" x14ac:dyDescent="0.25">
      <c r="A119" s="22">
        <f t="shared" si="3"/>
        <v>32</v>
      </c>
      <c r="B119" s="39" t="s">
        <v>63</v>
      </c>
      <c r="C119" s="24" t="s">
        <v>62</v>
      </c>
      <c r="D119" s="24" t="s">
        <v>27</v>
      </c>
      <c r="E119" s="29">
        <v>88888</v>
      </c>
      <c r="F119" s="29">
        <v>88888</v>
      </c>
      <c r="G119" s="26"/>
      <c r="H119" s="26"/>
      <c r="I119" s="30">
        <v>88888</v>
      </c>
      <c r="J119" s="26"/>
      <c r="K119" s="28">
        <v>100</v>
      </c>
      <c r="L119" s="13"/>
    </row>
    <row r="120" spans="1:12" ht="21.75" customHeight="1" outlineLevel="3" x14ac:dyDescent="0.25">
      <c r="A120" s="22">
        <f t="shared" si="3"/>
        <v>33</v>
      </c>
      <c r="B120" s="39" t="s">
        <v>64</v>
      </c>
      <c r="C120" s="24" t="s">
        <v>62</v>
      </c>
      <c r="D120" s="24" t="s">
        <v>27</v>
      </c>
      <c r="E120" s="29">
        <v>88888</v>
      </c>
      <c r="F120" s="29">
        <v>88888</v>
      </c>
      <c r="G120" s="26"/>
      <c r="H120" s="26"/>
      <c r="I120" s="30">
        <v>88888</v>
      </c>
      <c r="J120" s="26"/>
      <c r="K120" s="28">
        <v>100</v>
      </c>
      <c r="L120" s="13"/>
    </row>
    <row r="121" spans="1:12" ht="21.75" customHeight="1" outlineLevel="3" x14ac:dyDescent="0.25">
      <c r="A121" s="22">
        <f t="shared" si="3"/>
        <v>34</v>
      </c>
      <c r="B121" s="39" t="s">
        <v>65</v>
      </c>
      <c r="C121" s="24" t="s">
        <v>62</v>
      </c>
      <c r="D121" s="24" t="s">
        <v>27</v>
      </c>
      <c r="E121" s="29">
        <v>88888</v>
      </c>
      <c r="F121" s="29">
        <v>88888</v>
      </c>
      <c r="G121" s="26"/>
      <c r="H121" s="26"/>
      <c r="I121" s="30">
        <v>88888</v>
      </c>
      <c r="J121" s="26"/>
      <c r="K121" s="28">
        <v>100</v>
      </c>
      <c r="L121" s="13"/>
    </row>
    <row r="122" spans="1:12" ht="21.75" customHeight="1" outlineLevel="3" x14ac:dyDescent="0.25">
      <c r="A122" s="22">
        <f t="shared" si="3"/>
        <v>35</v>
      </c>
      <c r="B122" s="39" t="s">
        <v>66</v>
      </c>
      <c r="C122" s="24" t="s">
        <v>67</v>
      </c>
      <c r="D122" s="24" t="s">
        <v>48</v>
      </c>
      <c r="E122" s="29">
        <v>38000</v>
      </c>
      <c r="F122" s="29">
        <v>38000</v>
      </c>
      <c r="G122" s="26"/>
      <c r="H122" s="26"/>
      <c r="I122" s="30">
        <v>38000</v>
      </c>
      <c r="J122" s="26"/>
      <c r="K122" s="28">
        <v>100</v>
      </c>
      <c r="L122" s="13"/>
    </row>
    <row r="123" spans="1:12" ht="21.75" customHeight="1" outlineLevel="3" x14ac:dyDescent="0.25">
      <c r="A123" s="22">
        <f t="shared" si="3"/>
        <v>36</v>
      </c>
      <c r="B123" s="39" t="s">
        <v>69</v>
      </c>
      <c r="C123" s="24" t="s">
        <v>68</v>
      </c>
      <c r="D123" s="24" t="s">
        <v>41</v>
      </c>
      <c r="E123" s="29">
        <v>64000</v>
      </c>
      <c r="F123" s="29">
        <v>64000</v>
      </c>
      <c r="G123" s="26"/>
      <c r="H123" s="26"/>
      <c r="I123" s="30">
        <v>64000</v>
      </c>
      <c r="J123" s="26"/>
      <c r="K123" s="28">
        <v>100</v>
      </c>
      <c r="L123" s="13"/>
    </row>
    <row r="124" spans="1:12" ht="21.75" customHeight="1" outlineLevel="3" x14ac:dyDescent="0.25">
      <c r="A124" s="22">
        <f t="shared" si="3"/>
        <v>37</v>
      </c>
      <c r="B124" s="39" t="s">
        <v>70</v>
      </c>
      <c r="C124" s="24" t="s">
        <v>71</v>
      </c>
      <c r="D124" s="24" t="s">
        <v>48</v>
      </c>
      <c r="E124" s="29">
        <v>38000</v>
      </c>
      <c r="F124" s="29">
        <v>38000</v>
      </c>
      <c r="G124" s="26"/>
      <c r="H124" s="26"/>
      <c r="I124" s="30">
        <v>38000</v>
      </c>
      <c r="J124" s="26"/>
      <c r="K124" s="28">
        <v>100</v>
      </c>
      <c r="L124" s="13"/>
    </row>
    <row r="125" spans="1:12" ht="21.75" customHeight="1" outlineLevel="3" x14ac:dyDescent="0.25">
      <c r="A125" s="22">
        <f t="shared" si="3"/>
        <v>38</v>
      </c>
      <c r="B125" s="39" t="s">
        <v>72</v>
      </c>
      <c r="C125" s="24" t="s">
        <v>73</v>
      </c>
      <c r="D125" s="24" t="s">
        <v>31</v>
      </c>
      <c r="E125" s="29">
        <v>18000</v>
      </c>
      <c r="F125" s="29">
        <v>18000</v>
      </c>
      <c r="G125" s="26"/>
      <c r="H125" s="26"/>
      <c r="I125" s="30">
        <v>18000</v>
      </c>
      <c r="J125" s="26"/>
      <c r="K125" s="28">
        <v>100</v>
      </c>
      <c r="L125" s="13"/>
    </row>
    <row r="126" spans="1:12" ht="21.75" customHeight="1" outlineLevel="3" x14ac:dyDescent="0.25">
      <c r="A126" s="22">
        <f t="shared" si="3"/>
        <v>39</v>
      </c>
      <c r="B126" s="39" t="s">
        <v>74</v>
      </c>
      <c r="C126" s="24" t="s">
        <v>73</v>
      </c>
      <c r="D126" s="24" t="s">
        <v>31</v>
      </c>
      <c r="E126" s="29">
        <v>18000</v>
      </c>
      <c r="F126" s="29">
        <v>18000</v>
      </c>
      <c r="G126" s="26"/>
      <c r="H126" s="26"/>
      <c r="I126" s="30">
        <v>18000</v>
      </c>
      <c r="J126" s="26"/>
      <c r="K126" s="28">
        <v>100</v>
      </c>
      <c r="L126" s="13"/>
    </row>
    <row r="127" spans="1:12" ht="24.75" customHeight="1" x14ac:dyDescent="0.3">
      <c r="A127" s="55">
        <v>39</v>
      </c>
      <c r="B127" s="109" t="s">
        <v>75</v>
      </c>
      <c r="C127" s="110"/>
      <c r="D127" s="56"/>
      <c r="E127" s="90">
        <f>SUM(E88:E126)</f>
        <v>2162571</v>
      </c>
      <c r="F127" s="91">
        <f>SUM(F88:F126)</f>
        <v>2162571</v>
      </c>
      <c r="G127" s="92">
        <f>SUM(G87:G126)</f>
        <v>0</v>
      </c>
      <c r="H127" s="93">
        <f>SUM(H88:H126)</f>
        <v>0</v>
      </c>
      <c r="I127" s="94">
        <f>SUM(I88:I126)</f>
        <v>2162571</v>
      </c>
      <c r="J127" s="95">
        <f>SUM(J87:J126)</f>
        <v>0</v>
      </c>
      <c r="K127" s="96"/>
      <c r="L127" s="14" t="s">
        <v>76</v>
      </c>
    </row>
    <row r="128" spans="1:12" ht="18" customHeight="1" x14ac:dyDescent="0.3">
      <c r="A128" s="102" t="s">
        <v>194</v>
      </c>
      <c r="B128" s="102"/>
      <c r="C128" s="102"/>
      <c r="D128" s="102"/>
      <c r="E128" s="37"/>
      <c r="F128" s="37"/>
      <c r="G128" s="37"/>
      <c r="H128" s="37"/>
      <c r="I128" s="38"/>
      <c r="J128" s="37"/>
      <c r="K128" s="37"/>
      <c r="L128" s="13"/>
    </row>
    <row r="129" spans="1:50" ht="20.25" customHeight="1" x14ac:dyDescent="0.25">
      <c r="A129" s="58">
        <v>1</v>
      </c>
      <c r="B129" s="59">
        <v>236010000230</v>
      </c>
      <c r="C129" s="24" t="s">
        <v>195</v>
      </c>
      <c r="D129" s="60">
        <v>41758</v>
      </c>
      <c r="E129" s="29">
        <v>109000</v>
      </c>
      <c r="F129" s="46">
        <v>109000</v>
      </c>
      <c r="G129" s="46"/>
      <c r="H129" s="26"/>
      <c r="I129" s="30">
        <v>109000</v>
      </c>
      <c r="J129" s="26"/>
      <c r="K129" s="28">
        <v>100</v>
      </c>
      <c r="L129" s="13"/>
    </row>
    <row r="130" spans="1:50" s="6" customFormat="1" ht="17.25" customHeight="1" x14ac:dyDescent="0.3">
      <c r="A130" s="61">
        <v>1</v>
      </c>
      <c r="B130" s="111" t="s">
        <v>75</v>
      </c>
      <c r="C130" s="112"/>
      <c r="D130" s="62"/>
      <c r="E130" s="63">
        <f>SUM(E129)</f>
        <v>109000</v>
      </c>
      <c r="F130" s="64">
        <f>SUM(F129)</f>
        <v>109000</v>
      </c>
      <c r="G130" s="64">
        <f>SUM(G128:G129)</f>
        <v>0</v>
      </c>
      <c r="H130" s="64">
        <f>SUM(H128:H129)</f>
        <v>0</v>
      </c>
      <c r="I130" s="65">
        <f>SUM(I129)</f>
        <v>109000</v>
      </c>
      <c r="J130" s="64">
        <f>SUM(J128:J129)</f>
        <v>0</v>
      </c>
      <c r="K130" s="64"/>
      <c r="L130" s="18" t="s">
        <v>197</v>
      </c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spans="1:50" ht="27" customHeight="1" x14ac:dyDescent="0.3">
      <c r="A131" s="102" t="s">
        <v>196</v>
      </c>
      <c r="B131" s="102"/>
      <c r="C131" s="102"/>
      <c r="D131" s="102"/>
      <c r="E131" s="37"/>
      <c r="F131" s="37"/>
      <c r="G131" s="37"/>
      <c r="H131" s="37"/>
      <c r="I131" s="38"/>
      <c r="J131" s="37"/>
      <c r="K131" s="37"/>
      <c r="L131" s="13"/>
    </row>
    <row r="132" spans="1:50" ht="17.25" customHeight="1" x14ac:dyDescent="0.3">
      <c r="A132" s="58">
        <v>1</v>
      </c>
      <c r="B132" s="59">
        <v>236010000345</v>
      </c>
      <c r="C132" s="24" t="s">
        <v>198</v>
      </c>
      <c r="D132" s="60">
        <v>46008</v>
      </c>
      <c r="E132" s="29">
        <v>219990</v>
      </c>
      <c r="F132" s="37">
        <v>24748.83</v>
      </c>
      <c r="G132" s="37"/>
      <c r="H132" s="37">
        <v>2749.87</v>
      </c>
      <c r="I132" s="38">
        <v>27498.7</v>
      </c>
      <c r="J132" s="66">
        <v>192491.3</v>
      </c>
      <c r="K132" s="34">
        <v>12.5</v>
      </c>
      <c r="L132" s="13"/>
    </row>
    <row r="133" spans="1:50" ht="17.25" customHeight="1" x14ac:dyDescent="0.3">
      <c r="A133" s="58">
        <v>2</v>
      </c>
      <c r="B133" s="67">
        <v>236010000346</v>
      </c>
      <c r="C133" s="24" t="s">
        <v>198</v>
      </c>
      <c r="D133" s="60">
        <v>46008</v>
      </c>
      <c r="E133" s="29">
        <v>219990</v>
      </c>
      <c r="F133" s="37">
        <v>24748.83</v>
      </c>
      <c r="G133" s="37"/>
      <c r="H133" s="37">
        <v>2749.87</v>
      </c>
      <c r="I133" s="38">
        <v>27498.7</v>
      </c>
      <c r="J133" s="66">
        <v>192491.3</v>
      </c>
      <c r="K133" s="34">
        <v>12.5</v>
      </c>
      <c r="L133" s="13"/>
    </row>
    <row r="134" spans="1:50" s="7" customFormat="1" ht="16.5" customHeight="1" x14ac:dyDescent="0.3">
      <c r="A134" s="55">
        <v>2</v>
      </c>
      <c r="B134" s="109" t="s">
        <v>75</v>
      </c>
      <c r="C134" s="110"/>
      <c r="D134" s="56"/>
      <c r="E134" s="57">
        <f>SUM(E132:E133)</f>
        <v>439980</v>
      </c>
      <c r="F134" s="68">
        <f>SUM(F132:F133)</f>
        <v>49497.66</v>
      </c>
      <c r="G134" s="68">
        <f>SUM(G128:G133)</f>
        <v>0</v>
      </c>
      <c r="H134" s="68">
        <f>SUM(H132:H133)</f>
        <v>5499.74</v>
      </c>
      <c r="I134" s="68">
        <f>SUM(I132:I133)</f>
        <v>54997.4</v>
      </c>
      <c r="J134" s="68">
        <f>SUM(J132:J133)</f>
        <v>384982.6</v>
      </c>
      <c r="K134" s="68"/>
      <c r="L134" s="14" t="s">
        <v>199</v>
      </c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spans="1:50" ht="16.5" customHeight="1" x14ac:dyDescent="0.3">
      <c r="A135" s="69"/>
      <c r="B135" s="70"/>
      <c r="C135" s="70"/>
      <c r="D135" s="70"/>
      <c r="E135" s="71"/>
      <c r="F135" s="72"/>
      <c r="G135" s="72"/>
      <c r="H135" s="72"/>
      <c r="I135" s="72"/>
      <c r="J135" s="72"/>
      <c r="K135" s="72"/>
      <c r="L135" s="13"/>
    </row>
    <row r="136" spans="1:50" ht="11.45" customHeight="1" x14ac:dyDescent="0.3">
      <c r="A136" s="73"/>
      <c r="B136" s="73"/>
      <c r="C136" s="73"/>
      <c r="D136" s="73"/>
      <c r="E136" s="73"/>
      <c r="F136" s="73"/>
      <c r="G136" s="73"/>
      <c r="H136" s="73"/>
      <c r="I136" s="74"/>
      <c r="J136" s="74"/>
      <c r="K136" s="74"/>
    </row>
    <row r="137" spans="1:50" s="8" customFormat="1" ht="16.5" customHeight="1" x14ac:dyDescent="0.3">
      <c r="A137" s="75">
        <f>A18+A40+A86+A127+A130+A134</f>
        <v>114</v>
      </c>
      <c r="B137" s="107" t="s">
        <v>200</v>
      </c>
      <c r="C137" s="108"/>
      <c r="D137" s="76"/>
      <c r="E137" s="77">
        <f>E18+E40+E86+E127+E130+E134</f>
        <v>5982149.1299999999</v>
      </c>
      <c r="F137" s="78"/>
      <c r="G137" s="78"/>
      <c r="H137" s="78"/>
      <c r="I137" s="79">
        <f>I18+I40+I86+I127+I130+I134</f>
        <v>5596753.8100000005</v>
      </c>
      <c r="J137" s="78">
        <f>J18+J40+J86+J127+J130+J134</f>
        <v>385395.31999999995</v>
      </c>
      <c r="K137" s="78"/>
      <c r="L137" s="19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</sheetData>
  <mergeCells count="17">
    <mergeCell ref="B137:C137"/>
    <mergeCell ref="A131:D131"/>
    <mergeCell ref="A128:D128"/>
    <mergeCell ref="B127:C127"/>
    <mergeCell ref="B130:C130"/>
    <mergeCell ref="B134:C134"/>
    <mergeCell ref="B86:C86"/>
    <mergeCell ref="A2:K2"/>
    <mergeCell ref="C5:E5"/>
    <mergeCell ref="C6:E6"/>
    <mergeCell ref="A87:D87"/>
    <mergeCell ref="A3:K3"/>
    <mergeCell ref="A9:D9"/>
    <mergeCell ref="B18:C18"/>
    <mergeCell ref="A19:D19"/>
    <mergeCell ref="B40:C40"/>
    <mergeCell ref="A41:D41"/>
  </mergeCells>
  <pageMargins left="0.39370078740157483" right="0.39370078740157483" top="0.39370078740157483" bottom="0.39370078740157483" header="0" footer="0"/>
  <pageSetup paperSize="9" scale="30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Диф.акт (114 шт)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2026-10-15T08:30:57Z</cp:lastPrinted>
  <dcterms:modified xsi:type="dcterms:W3CDTF">2026-10-22T05:28:45Z</dcterms:modified>
</cp:coreProperties>
</file>