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222\Desktop\ИСЭ-2026\ПОВЕРКА на 2026\2025\"/>
    </mc:Choice>
  </mc:AlternateContent>
  <xr:revisionPtr revIDLastSave="0" documentId="13_ncr:1_{7B7CC7BA-B67C-4BE9-83A4-0291DB195A5C}" xr6:coauthVersionLast="47" xr6:coauthVersionMax="47" xr10:uidLastSave="{00000000-0000-0000-0000-000000000000}"/>
  <bookViews>
    <workbookView xWindow="-120" yWindow="-120" windowWidth="29040" windowHeight="15840" firstSheet="3" activeTab="3" xr2:uid="{00000000-000D-0000-FFFF-FFFF00000000}"/>
  </bookViews>
  <sheets>
    <sheet name="Лист1" sheetId="1" state="hidden" r:id="rId1"/>
    <sheet name="Лист3" sheetId="3" state="hidden" r:id="rId2"/>
    <sheet name="Лист2 (2)" sheetId="5" state="hidden" r:id="rId3"/>
    <sheet name="Лист2" sheetId="2" r:id="rId4"/>
    <sheet name="Лист4" sheetId="4" state="hidden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8" i="5" l="1"/>
  <c r="I79" i="5"/>
  <c r="I78" i="5"/>
  <c r="I77" i="5"/>
  <c r="I75" i="5"/>
  <c r="I80" i="5" s="1"/>
  <c r="J62" i="5"/>
  <c r="J61" i="5"/>
  <c r="J60" i="5"/>
  <c r="J59" i="5"/>
  <c r="J58" i="5"/>
  <c r="J63" i="5" s="1"/>
  <c r="K55" i="5"/>
  <c r="K54" i="5"/>
  <c r="K53" i="5"/>
  <c r="K52" i="5"/>
  <c r="K51" i="5"/>
  <c r="K50" i="5"/>
  <c r="K49" i="5"/>
  <c r="K48" i="5"/>
  <c r="K47" i="5"/>
  <c r="K46" i="5"/>
  <c r="K45" i="5"/>
  <c r="K56" i="5" s="1"/>
  <c r="L38" i="5"/>
  <c r="L37" i="5"/>
  <c r="L36" i="5"/>
  <c r="L35" i="5"/>
  <c r="L34" i="5"/>
  <c r="L33" i="5"/>
  <c r="L32" i="5"/>
  <c r="L31" i="5"/>
  <c r="L30" i="5"/>
  <c r="L29" i="5"/>
  <c r="L28" i="5"/>
  <c r="L26" i="5"/>
  <c r="L39" i="5" s="1"/>
  <c r="I21" i="5"/>
  <c r="I20" i="5"/>
  <c r="I19" i="5"/>
  <c r="I18" i="5"/>
  <c r="I22" i="5" s="1"/>
  <c r="K12" i="5"/>
  <c r="K11" i="5"/>
  <c r="K10" i="5"/>
  <c r="K9" i="5"/>
  <c r="K8" i="5"/>
  <c r="K14" i="5" s="1"/>
  <c r="K7" i="5"/>
  <c r="I82" i="5" l="1"/>
</calcChain>
</file>

<file path=xl/sharedStrings.xml><?xml version="1.0" encoding="utf-8"?>
<sst xmlns="http://schemas.openxmlformats.org/spreadsheetml/2006/main" count="833" uniqueCount="282">
  <si>
    <r>
      <t xml:space="preserve"> </t>
    </r>
    <r>
      <rPr>
        <sz val="14"/>
        <color theme="1"/>
        <rFont val="Times New Roman"/>
        <family val="1"/>
        <charset val="204"/>
      </rPr>
      <t>Просим Вас провести поверку следующих средств измерения на 2026г:</t>
    </r>
  </si>
  <si>
    <t>№ п/п</t>
  </si>
  <si>
    <t>Наименование средств измерений</t>
  </si>
  <si>
    <t>инвентарный номер</t>
  </si>
  <si>
    <t>Заводской номер</t>
  </si>
  <si>
    <t>Тип</t>
  </si>
  <si>
    <t>Кол</t>
  </si>
  <si>
    <t>дата годности</t>
  </si>
  <si>
    <t>Весы электронные настольные</t>
  </si>
  <si>
    <t>СП-30</t>
  </si>
  <si>
    <t>27.06.2026г.</t>
  </si>
  <si>
    <t>Весы лабораторные  электронные</t>
  </si>
  <si>
    <t>Pioneer Р214С</t>
  </si>
  <si>
    <t xml:space="preserve">Весы товарные электронные </t>
  </si>
  <si>
    <t>А006</t>
  </si>
  <si>
    <t>ВПС-100</t>
  </si>
  <si>
    <t>Весы лабораторные электронные</t>
  </si>
  <si>
    <t>ВМ 213М-11</t>
  </si>
  <si>
    <t>ВМ 1502М-11</t>
  </si>
  <si>
    <t>Весы товарные электронные</t>
  </si>
  <si>
    <t>ТВ-М-150.2-А1</t>
  </si>
  <si>
    <t>ИК-фурье спектрометр</t>
  </si>
  <si>
    <t xml:space="preserve">AUP1910274 </t>
  </si>
  <si>
    <t>Nicolet iS50</t>
  </si>
  <si>
    <t>16.10.2026г.</t>
  </si>
  <si>
    <t>Хроматограф газовый</t>
  </si>
  <si>
    <t>650S1007210109</t>
  </si>
  <si>
    <t>TrACE 1310</t>
  </si>
  <si>
    <t>Сушильный шкаф</t>
  </si>
  <si>
    <t>ШС-2 СПУ</t>
  </si>
  <si>
    <t>03.10.2026г.</t>
  </si>
  <si>
    <t>CN2425A025</t>
  </si>
  <si>
    <t>Agilent8890</t>
  </si>
  <si>
    <t>12.09.2026г.</t>
  </si>
  <si>
    <t>Дозатор от 0,5 до 5мл</t>
  </si>
  <si>
    <t>YM253BJ0055319</t>
  </si>
  <si>
    <t>MicroPettePlus</t>
  </si>
  <si>
    <t>13.08.2026г.</t>
  </si>
  <si>
    <t xml:space="preserve"> </t>
  </si>
  <si>
    <t>Дозатор от 1 до 10мл</t>
  </si>
  <si>
    <t>YM251BJ0039296</t>
  </si>
  <si>
    <t>Дозатор от 100 до 1000мкл</t>
  </si>
  <si>
    <t>YM255BК0013893</t>
  </si>
  <si>
    <t>№</t>
  </si>
  <si>
    <t xml:space="preserve">Наименование </t>
  </si>
  <si>
    <t>Марка</t>
  </si>
  <si>
    <t xml:space="preserve">Заводской </t>
  </si>
  <si>
    <t xml:space="preserve">Производство </t>
  </si>
  <si>
    <t xml:space="preserve"> Последняя аттестация </t>
  </si>
  <si>
    <t>№ сертификата о поверке</t>
  </si>
  <si>
    <t xml:space="preserve">Кем проведена </t>
  </si>
  <si>
    <t>Дата следующей поверки</t>
  </si>
  <si>
    <t>Весы лабораторные электронные морг</t>
  </si>
  <si>
    <t>Adventurer Pro</t>
  </si>
  <si>
    <t>AV 8101 С</t>
  </si>
  <si>
    <t>«OHAUS» КНР</t>
  </si>
  <si>
    <t>12.12.2025г.</t>
  </si>
  <si>
    <t>№UI-02-25-5230590-25</t>
  </si>
  <si>
    <t>«KazExpert Group» ТОО</t>
  </si>
  <si>
    <t>12.12.2026г.</t>
  </si>
  <si>
    <t>Весы лабораторные электронные Аягозское рай. отд</t>
  </si>
  <si>
    <t>№UI-02-25-5230605-25</t>
  </si>
  <si>
    <t>Весы лабораторные электронные Adventurer Pro</t>
  </si>
  <si>
    <t>Жарминское рай. отд.</t>
  </si>
  <si>
    <t>Switzerland</t>
  </si>
  <si>
    <t>№UI-02-25-5230621-25</t>
  </si>
  <si>
    <t xml:space="preserve">Весы электронные медицинские  </t>
  </si>
  <si>
    <t>ВЭМ -150 –«Масса-К»</t>
  </si>
  <si>
    <t>Россия</t>
  </si>
  <si>
    <t>№UI-02-25-5230656-25</t>
  </si>
  <si>
    <t>12.12.2026г</t>
  </si>
  <si>
    <t>Весы электронные с автономным питанием настольные для новорожденных</t>
  </si>
  <si>
    <t>В1-15 –«САША»</t>
  </si>
  <si>
    <t>№UI-02-25-5230844-25</t>
  </si>
  <si>
    <t>Ростомер</t>
  </si>
  <si>
    <t>РП (эконом)</t>
  </si>
  <si>
    <t>№00000002845</t>
  </si>
  <si>
    <t>21.04.2022г.</t>
  </si>
  <si>
    <t>Сертификат №1265</t>
  </si>
  <si>
    <t>РГУ</t>
  </si>
  <si>
    <t>«Комитет технического  регулирования  и метрологии»</t>
  </si>
  <si>
    <t>31.03.2026г.</t>
  </si>
  <si>
    <t xml:space="preserve"> Индикатор Динамометр -4 шт</t>
  </si>
  <si>
    <t>СМЭД-2</t>
  </si>
  <si>
    <t>305.00.000ПС</t>
  </si>
  <si>
    <t>Заводской №</t>
  </si>
  <si>
    <t>Инвентарный №</t>
  </si>
  <si>
    <t>Количество</t>
  </si>
  <si>
    <t>Дата</t>
  </si>
  <si>
    <t xml:space="preserve">Шкаф суховоздушный </t>
  </si>
  <si>
    <t>ШС-80</t>
  </si>
  <si>
    <t>10.2026г.</t>
  </si>
  <si>
    <t xml:space="preserve">Весы лабораторные электронные  </t>
  </si>
  <si>
    <t>CUX 2200H Фирма"CAS", Корея</t>
  </si>
  <si>
    <t>D453500544</t>
  </si>
  <si>
    <t>10.2026г</t>
  </si>
  <si>
    <t xml:space="preserve">Термостат электрический суховоздушный </t>
  </si>
  <si>
    <t>ТС-1/80</t>
  </si>
  <si>
    <t>Гигрометр психрометрический</t>
  </si>
  <si>
    <t>ВИТ-Ш-2</t>
  </si>
  <si>
    <t>наименование</t>
  </si>
  <si>
    <t>марка</t>
  </si>
  <si>
    <t>заводской номер</t>
  </si>
  <si>
    <t>производство</t>
  </si>
  <si>
    <t>Год выпуска</t>
  </si>
  <si>
    <t>последняя аттестация</t>
  </si>
  <si>
    <t>№ аттестации</t>
  </si>
  <si>
    <t>Кем проведена аттестация</t>
  </si>
  <si>
    <t>Дата следующей аттестации</t>
  </si>
  <si>
    <t>Набор гирь и разновеса</t>
  </si>
  <si>
    <t>НМИЗ</t>
  </si>
  <si>
    <t>Г-4-211.10</t>
  </si>
  <si>
    <t>МГ-4-1100-10 ГОСТ 7328-61</t>
  </si>
  <si>
    <t>-</t>
  </si>
  <si>
    <t>03.10.2025г.</t>
  </si>
  <si>
    <t>UI-02-25-4382101-25</t>
  </si>
  <si>
    <t>«Kaz Expert Group» ТОО</t>
  </si>
  <si>
    <t>Термостат электрический суховоздушный</t>
  </si>
  <si>
    <t>ТС-1/80 СПУ</t>
  </si>
  <si>
    <t>Смоленск СКТБ СПУ</t>
  </si>
  <si>
    <t>2006г.</t>
  </si>
  <si>
    <t>03.10.2025г</t>
  </si>
  <si>
    <t>KZ-KEG-25061683</t>
  </si>
  <si>
    <t>Шкаф сушильный</t>
  </si>
  <si>
    <t>ШС-80-01 СПУ</t>
  </si>
  <si>
    <t>Весы лабораторные</t>
  </si>
  <si>
    <t>CUW</t>
  </si>
  <si>
    <t>220Н</t>
  </si>
  <si>
    <t>Д454000087</t>
  </si>
  <si>
    <t>Корея</t>
  </si>
  <si>
    <t>2005г.</t>
  </si>
  <si>
    <t>29.09.2025г</t>
  </si>
  <si>
    <t>UI-02-25-4382102-25</t>
  </si>
  <si>
    <t>29.09.2026г.</t>
  </si>
  <si>
    <t>AV 8101С</t>
  </si>
  <si>
    <t>Швейцария</t>
  </si>
  <si>
    <t>01.2005г</t>
  </si>
  <si>
    <t>UI-02-25-4382104-25</t>
  </si>
  <si>
    <t>Линейка металлическая</t>
  </si>
  <si>
    <t>50см –1 шт.</t>
  </si>
  <si>
    <t>ГОСТ</t>
  </si>
  <si>
    <t>9038-83</t>
  </si>
  <si>
    <t>2020г.</t>
  </si>
  <si>
    <t>29.09.2024г</t>
  </si>
  <si>
    <t>UI-01-25-4382100-25</t>
  </si>
  <si>
    <t>30см – 3 шт.</t>
  </si>
  <si>
    <t>UI-01-25-4382099-25</t>
  </si>
  <si>
    <t>UI-01-25-4382098-25</t>
  </si>
  <si>
    <t>UI-01-25-4382097-25</t>
  </si>
  <si>
    <t>филиал «Семей» АО «НаЦЭкС</t>
  </si>
  <si>
    <t>Термометр ртутный</t>
  </si>
  <si>
    <t>300˚ -1шт</t>
  </si>
  <si>
    <t>ВТ-10-01-1386</t>
  </si>
  <si>
    <t>03.10.</t>
  </si>
  <si>
    <t>60˚ -1шт</t>
  </si>
  <si>
    <t>81-11</t>
  </si>
  <si>
    <t>рН метр 315i</t>
  </si>
  <si>
    <t>2009г.</t>
  </si>
  <si>
    <t>UI-09-25-4382105-25</t>
  </si>
  <si>
    <t xml:space="preserve">        </t>
  </si>
  <si>
    <t xml:space="preserve">   </t>
  </si>
  <si>
    <t>п/п</t>
  </si>
  <si>
    <t>Наименование прибора, тип, предел измерений</t>
  </si>
  <si>
    <t>кол-во</t>
  </si>
  <si>
    <t>Год поверки</t>
  </si>
  <si>
    <t>Действителен до</t>
  </si>
  <si>
    <t>Учреждение, проведшее поверку</t>
  </si>
  <si>
    <t>Инв номер</t>
  </si>
  <si>
    <t>Зав.номер</t>
  </si>
  <si>
    <t>1.</t>
  </si>
  <si>
    <t>Спектрофотометр «Спекорд 205 BU»</t>
  </si>
  <si>
    <t>1шт</t>
  </si>
  <si>
    <t>2025г.</t>
  </si>
  <si>
    <t xml:space="preserve"> 16.10.2026г</t>
  </si>
  <si>
    <t xml:space="preserve">             -«»-</t>
  </si>
  <si>
    <t>222А299</t>
  </si>
  <si>
    <t>2.</t>
  </si>
  <si>
    <t>Газовый хроматограф «КристалЛюкс 4000М» детектор ДТП</t>
  </si>
  <si>
    <t>1 шт.</t>
  </si>
  <si>
    <t>16.10.2026г</t>
  </si>
  <si>
    <t>-«»-</t>
  </si>
  <si>
    <t>3.</t>
  </si>
  <si>
    <t xml:space="preserve">Лабораторный рН-метр 827    </t>
  </si>
  <si>
    <t>1 шт</t>
  </si>
  <si>
    <t xml:space="preserve"> 03.10.2026г</t>
  </si>
  <si>
    <t>СФ ОАО «НаЦЭкС РК»</t>
  </si>
  <si>
    <t>4.</t>
  </si>
  <si>
    <t>Спиртомеры 70-100;40-70;</t>
  </si>
  <si>
    <t xml:space="preserve"> 2шт</t>
  </si>
  <si>
    <t>03.10.2026г</t>
  </si>
  <si>
    <t>-«-</t>
  </si>
  <si>
    <t>6.</t>
  </si>
  <si>
    <t>Весы лабораторные электронные OHAUS Adventurer Pro AV264С,</t>
  </si>
  <si>
    <t>29.09.2026г</t>
  </si>
  <si>
    <t>Весы лабораторные электронные OHAUS Adventurer Pro AV2102C,</t>
  </si>
  <si>
    <t xml:space="preserve"> -«-</t>
  </si>
  <si>
    <t>8.</t>
  </si>
  <si>
    <t>Технические весы VIBRА AJ 4200CE</t>
  </si>
  <si>
    <t>1шт.</t>
  </si>
  <si>
    <t>9.</t>
  </si>
  <si>
    <t>Гигрометр психрометрический ВИТ-III</t>
  </si>
  <si>
    <t>03.10.2027г</t>
  </si>
  <si>
    <t>Термометр стеклянный PGW 55-100</t>
  </si>
  <si>
    <t>Термометр ртутный Э/К для СШ 0-300</t>
  </si>
  <si>
    <t>2025 окт</t>
  </si>
  <si>
    <t>03.10.2026окт</t>
  </si>
  <si>
    <t>12.</t>
  </si>
  <si>
    <t>Термометр ртутный  -10-100</t>
  </si>
  <si>
    <t>2025 ноя</t>
  </si>
  <si>
    <t>03.10.2026-</t>
  </si>
  <si>
    <t>13.</t>
  </si>
  <si>
    <t>Термометр ртутный  0-360;</t>
  </si>
  <si>
    <t>2025окт</t>
  </si>
  <si>
    <t>СФ ОАО «На ЦЭкС»</t>
  </si>
  <si>
    <t>14.</t>
  </si>
  <si>
    <t>Манометр  редуктора газа</t>
  </si>
  <si>
    <t>2025г</t>
  </si>
  <si>
    <t>№пп</t>
  </si>
  <si>
    <t>Наименование</t>
  </si>
  <si>
    <t>действительно до</t>
  </si>
  <si>
    <t>Дозатор пипеточный  5-50 мкл</t>
  </si>
  <si>
    <t xml:space="preserve"> шт</t>
  </si>
  <si>
    <t>шт.</t>
  </si>
  <si>
    <t>Цифровой микродозатор Nichipet EX 10 ml</t>
  </si>
  <si>
    <t xml:space="preserve">                                           Итого:</t>
  </si>
  <si>
    <t>241603010051.</t>
  </si>
  <si>
    <t>241603010053.</t>
  </si>
  <si>
    <t>241603010055.</t>
  </si>
  <si>
    <t>241603010057.</t>
  </si>
  <si>
    <t>241603010056.</t>
  </si>
  <si>
    <t>241603010058.</t>
  </si>
  <si>
    <t>241605010114.</t>
  </si>
  <si>
    <t>241605010115.</t>
  </si>
  <si>
    <t>241605010120.</t>
  </si>
  <si>
    <t>241609010100.</t>
  </si>
  <si>
    <t>Дулатова, 141</t>
  </si>
  <si>
    <t>Общеэкспертный отдел</t>
  </si>
  <si>
    <t>СГО</t>
  </si>
  <si>
    <t>СБО</t>
  </si>
  <si>
    <t>ХТО</t>
  </si>
  <si>
    <t>Цена</t>
  </si>
  <si>
    <t xml:space="preserve">График по поверке средств измерения на 2026 год. </t>
  </si>
  <si>
    <t>цена</t>
  </si>
  <si>
    <t>Цена без ндс</t>
  </si>
  <si>
    <t>Весы лабораторные электронные морг Adventurer Pro</t>
  </si>
  <si>
    <t>Весы лабораторные электронные Аягозское рай. Отд   Adventurer Pro</t>
  </si>
  <si>
    <t>Весы лабораторные электронные Adventurer Pro   Жарминское рай. отд.</t>
  </si>
  <si>
    <t>РГУ«Комитет технического  регулирования  и метрологии»</t>
  </si>
  <si>
    <t>№ Сертификата о поверке</t>
  </si>
  <si>
    <t>241605010065.</t>
  </si>
  <si>
    <t>241603010041.</t>
  </si>
  <si>
    <t>241605010044.</t>
  </si>
  <si>
    <t>Г-4-211.10 МГ-4-1100-10 ГОСТ 7328-61</t>
  </si>
  <si>
    <t>Линейка металлическая  50см –1 шт.</t>
  </si>
  <si>
    <t>Линейка металлическая 30см – 3 шт.</t>
  </si>
  <si>
    <t>Термометр ртутный  300˚ -1шт</t>
  </si>
  <si>
    <t>Термометр ртутный  60˚ -1шт</t>
  </si>
  <si>
    <t>CUW220Н</t>
  </si>
  <si>
    <t>ГОСТ9038-83</t>
  </si>
  <si>
    <t>.0014</t>
  </si>
  <si>
    <t>7.</t>
  </si>
  <si>
    <t>1827001026413.</t>
  </si>
  <si>
    <t>.0005,0014</t>
  </si>
  <si>
    <t>1970,1970.</t>
  </si>
  <si>
    <t>5.</t>
  </si>
  <si>
    <t>241603010011.</t>
  </si>
  <si>
    <t>241603010012.</t>
  </si>
  <si>
    <t>241603010019.</t>
  </si>
  <si>
    <t>241603010023.</t>
  </si>
  <si>
    <t>Итого</t>
  </si>
  <si>
    <t>Цена ед</t>
  </si>
  <si>
    <t>Всего</t>
  </si>
  <si>
    <t xml:space="preserve">Услуги по поверке прибора учёта тепловой энергии </t>
  </si>
  <si>
    <t>Услуги по поверке прибора учёта тепловой энергии и КИПиА (Контрольно-измерительные приборы и автоматика)</t>
  </si>
  <si>
    <t>морг</t>
  </si>
  <si>
    <t xml:space="preserve">Медико-криминалистического отделения </t>
  </si>
  <si>
    <t>тип</t>
  </si>
  <si>
    <t>Линейка  измерительная металлическая</t>
  </si>
  <si>
    <t>Штангенциркуль</t>
  </si>
  <si>
    <t>ШЦ-11</t>
  </si>
  <si>
    <t>AV8101C</t>
  </si>
  <si>
    <t>ГОСТ 427-75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</si>
</sst>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rgb="FFFFFFFF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5"/>
    </xf>
    <xf numFmtId="0" fontId="2" fillId="0" borderId="0" xfId="0" applyFont="1" applyAlignment="1">
      <alignment vertical="center"/>
    </xf>
    <xf numFmtId="0" fontId="0" fillId="2" borderId="0" xfId="0" applyFill="1"/>
    <xf numFmtId="0" fontId="2" fillId="2" borderId="0" xfId="0" applyFont="1" applyFill="1" applyAlignment="1">
      <alignment vertical="center"/>
    </xf>
    <xf numFmtId="0" fontId="2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2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2" fillId="0" borderId="13" xfId="0" applyFont="1" applyBorder="1"/>
    <xf numFmtId="0" fontId="2" fillId="0" borderId="13" xfId="0" applyFont="1" applyBorder="1" applyAlignment="1">
      <alignment vertical="center" wrapText="1"/>
    </xf>
    <xf numFmtId="0" fontId="0" fillId="0" borderId="13" xfId="0" applyBorder="1"/>
    <xf numFmtId="0" fontId="0" fillId="0" borderId="21" xfId="0" applyBorder="1" applyAlignment="1">
      <alignment horizontal="center" vertical="center"/>
    </xf>
    <xf numFmtId="0" fontId="10" fillId="0" borderId="13" xfId="0" applyFont="1" applyBorder="1" applyAlignment="1">
      <alignment horizontal="left" vertical="top" wrapText="1"/>
    </xf>
    <xf numFmtId="0" fontId="10" fillId="0" borderId="13" xfId="0" applyFont="1" applyBorder="1" applyAlignment="1">
      <alignment horizontal="left" vertical="top"/>
    </xf>
    <xf numFmtId="0" fontId="0" fillId="3" borderId="13" xfId="0" applyFill="1" applyBorder="1"/>
    <xf numFmtId="0" fontId="2" fillId="4" borderId="0" xfId="0" applyFont="1" applyFill="1" applyAlignment="1">
      <alignment vertical="center"/>
    </xf>
    <xf numFmtId="0" fontId="1" fillId="4" borderId="0" xfId="0" applyFont="1" applyFill="1"/>
    <xf numFmtId="0" fontId="2" fillId="4" borderId="0" xfId="0" applyFont="1" applyFill="1"/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vertical="center" wrapText="1"/>
    </xf>
    <xf numFmtId="0" fontId="1" fillId="4" borderId="6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/>
    <xf numFmtId="0" fontId="10" fillId="0" borderId="13" xfId="0" applyFont="1" applyBorder="1"/>
    <xf numFmtId="0" fontId="10" fillId="0" borderId="13" xfId="0" applyFont="1" applyBorder="1" applyAlignment="1">
      <alignment horizontal="left" wrapText="1"/>
    </xf>
    <xf numFmtId="0" fontId="10" fillId="0" borderId="13" xfId="0" applyFont="1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10" fillId="0" borderId="13" xfId="0" applyFont="1" applyBorder="1" applyAlignment="1">
      <alignment horizontal="center"/>
    </xf>
    <xf numFmtId="0" fontId="7" fillId="5" borderId="13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0" fillId="0" borderId="13" xfId="0" applyBorder="1" applyAlignment="1">
      <alignment horizontal="left" vertical="center" wrapText="1"/>
    </xf>
    <xf numFmtId="1" fontId="0" fillId="0" borderId="13" xfId="0" applyNumberFormat="1" applyBorder="1" applyAlignment="1">
      <alignment horizontal="left" vertical="center"/>
    </xf>
    <xf numFmtId="0" fontId="0" fillId="0" borderId="13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1" fillId="4" borderId="1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vertical="center" wrapText="1"/>
    </xf>
    <xf numFmtId="0" fontId="1" fillId="4" borderId="20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  <xf numFmtId="0" fontId="2" fillId="4" borderId="8" xfId="0" applyFont="1" applyFill="1" applyBorder="1" applyAlignment="1">
      <alignment vertical="center" wrapText="1"/>
    </xf>
    <xf numFmtId="0" fontId="2" fillId="4" borderId="6" xfId="0" applyFont="1" applyFill="1" applyBorder="1" applyAlignment="1">
      <alignment vertical="center" wrapText="1"/>
    </xf>
    <xf numFmtId="0" fontId="1" fillId="4" borderId="0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vertical="center" wrapText="1"/>
    </xf>
    <xf numFmtId="0" fontId="10" fillId="0" borderId="13" xfId="0" applyFont="1" applyBorder="1" applyAlignment="1">
      <alignment wrapText="1"/>
    </xf>
    <xf numFmtId="0" fontId="10" fillId="0" borderId="13" xfId="0" applyFont="1" applyBorder="1" applyAlignment="1">
      <alignment horizontal="right"/>
    </xf>
    <xf numFmtId="0" fontId="10" fillId="7" borderId="13" xfId="0" applyFont="1" applyFill="1" applyBorder="1"/>
    <xf numFmtId="0" fontId="0" fillId="7" borderId="13" xfId="0" applyFill="1" applyBorder="1" applyAlignment="1">
      <alignment horizontal="center"/>
    </xf>
    <xf numFmtId="14" fontId="0" fillId="7" borderId="13" xfId="0" applyNumberFormat="1" applyFill="1" applyBorder="1" applyAlignment="1">
      <alignment horizontal="center"/>
    </xf>
    <xf numFmtId="0" fontId="10" fillId="7" borderId="13" xfId="0" applyFont="1" applyFill="1" applyBorder="1" applyAlignment="1">
      <alignment horizontal="left"/>
    </xf>
    <xf numFmtId="0" fontId="10" fillId="7" borderId="13" xfId="0" applyFont="1" applyFill="1" applyBorder="1" applyAlignment="1">
      <alignment horizontal="left" vertical="top"/>
    </xf>
    <xf numFmtId="0" fontId="1" fillId="8" borderId="0" xfId="0" applyFont="1" applyFill="1" applyAlignment="1">
      <alignment horizontal="center" vertical="center"/>
    </xf>
    <xf numFmtId="0" fontId="1" fillId="8" borderId="0" xfId="0" applyFont="1" applyFill="1"/>
    <xf numFmtId="0" fontId="2" fillId="8" borderId="0" xfId="0" applyFont="1" applyFill="1"/>
    <xf numFmtId="0" fontId="2" fillId="8" borderId="2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justify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1" fillId="8" borderId="6" xfId="0" applyFont="1" applyFill="1" applyBorder="1" applyAlignment="1">
      <alignment horizontal="center" vertical="center" wrapText="1"/>
    </xf>
    <xf numFmtId="0" fontId="1" fillId="8" borderId="12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8" borderId="20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1" fillId="8" borderId="6" xfId="0" applyFont="1" applyFill="1" applyBorder="1" applyAlignment="1">
      <alignment vertical="center" wrapText="1"/>
    </xf>
    <xf numFmtId="0" fontId="10" fillId="9" borderId="13" xfId="0" applyFont="1" applyFill="1" applyBorder="1" applyAlignment="1">
      <alignment horizontal="center"/>
    </xf>
    <xf numFmtId="0" fontId="0" fillId="9" borderId="13" xfId="0" applyFill="1" applyBorder="1" applyAlignment="1">
      <alignment horizontal="center"/>
    </xf>
    <xf numFmtId="0" fontId="7" fillId="5" borderId="2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5" borderId="13" xfId="0" applyFont="1" applyFill="1" applyBorder="1" applyAlignment="1">
      <alignment horizontal="center" vertical="center"/>
    </xf>
    <xf numFmtId="0" fontId="10" fillId="9" borderId="0" xfId="0" applyFont="1" applyFill="1" applyBorder="1"/>
    <xf numFmtId="0" fontId="9" fillId="9" borderId="0" xfId="0" applyFont="1" applyFill="1" applyBorder="1"/>
    <xf numFmtId="0" fontId="7" fillId="5" borderId="17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center"/>
    </xf>
    <xf numFmtId="14" fontId="0" fillId="9" borderId="0" xfId="0" applyNumberFormat="1" applyFill="1" applyBorder="1" applyAlignment="1">
      <alignment horizontal="center"/>
    </xf>
    <xf numFmtId="0" fontId="0" fillId="10" borderId="13" xfId="0" applyFont="1" applyFill="1" applyBorder="1"/>
    <xf numFmtId="0" fontId="0" fillId="10" borderId="13" xfId="0" applyFont="1" applyFill="1" applyBorder="1" applyAlignment="1">
      <alignment horizontal="left"/>
    </xf>
    <xf numFmtId="0" fontId="0" fillId="10" borderId="13" xfId="0" applyFont="1" applyFill="1" applyBorder="1" applyAlignment="1">
      <alignment horizontal="left" vertical="center"/>
    </xf>
    <xf numFmtId="0" fontId="0" fillId="10" borderId="13" xfId="0" applyFont="1" applyFill="1" applyBorder="1" applyAlignment="1">
      <alignment horizontal="center"/>
    </xf>
    <xf numFmtId="14" fontId="0" fillId="10" borderId="13" xfId="0" applyNumberFormat="1" applyFont="1" applyFill="1" applyBorder="1" applyAlignment="1">
      <alignment horizontal="center"/>
    </xf>
    <xf numFmtId="0" fontId="10" fillId="10" borderId="13" xfId="0" applyFont="1" applyFill="1" applyBorder="1" applyAlignment="1">
      <alignment horizontal="right"/>
    </xf>
    <xf numFmtId="0" fontId="7" fillId="10" borderId="13" xfId="0" applyFont="1" applyFill="1" applyBorder="1"/>
    <xf numFmtId="0" fontId="10" fillId="10" borderId="13" xfId="0" applyFont="1" applyFill="1" applyBorder="1" applyAlignment="1">
      <alignment horizontal="left"/>
    </xf>
    <xf numFmtId="0" fontId="10" fillId="10" borderId="13" xfId="0" applyFont="1" applyFill="1" applyBorder="1"/>
    <xf numFmtId="0" fontId="10" fillId="10" borderId="0" xfId="0" applyFont="1" applyFill="1" applyBorder="1" applyAlignment="1">
      <alignment horizontal="center"/>
    </xf>
    <xf numFmtId="0" fontId="7" fillId="10" borderId="13" xfId="0" applyFont="1" applyFill="1" applyBorder="1" applyAlignment="1">
      <alignment horizontal="right"/>
    </xf>
    <xf numFmtId="0" fontId="10" fillId="10" borderId="13" xfId="0" applyFont="1" applyFill="1" applyBorder="1" applyAlignment="1">
      <alignment horizontal="left" vertical="top"/>
    </xf>
    <xf numFmtId="0" fontId="9" fillId="10" borderId="13" xfId="0" applyFont="1" applyFill="1" applyBorder="1"/>
    <xf numFmtId="0" fontId="0" fillId="10" borderId="13" xfId="0" applyFill="1" applyBorder="1"/>
    <xf numFmtId="0" fontId="10" fillId="10" borderId="16" xfId="0" applyFont="1" applyFill="1" applyBorder="1" applyAlignment="1">
      <alignment horizontal="right"/>
    </xf>
    <xf numFmtId="0" fontId="10" fillId="9" borderId="0" xfId="0" applyFont="1" applyFill="1" applyBorder="1" applyAlignment="1">
      <alignment horizontal="right"/>
    </xf>
    <xf numFmtId="0" fontId="7" fillId="9" borderId="0" xfId="0" applyFont="1" applyFill="1" applyBorder="1"/>
    <xf numFmtId="0" fontId="10" fillId="9" borderId="0" xfId="0" applyFont="1" applyFill="1" applyBorder="1" applyAlignment="1">
      <alignment horizontal="left" vertical="top"/>
    </xf>
    <xf numFmtId="0" fontId="10" fillId="9" borderId="0" xfId="0" applyFont="1" applyFill="1" applyBorder="1" applyAlignment="1">
      <alignment horizontal="left"/>
    </xf>
    <xf numFmtId="0" fontId="10" fillId="10" borderId="13" xfId="0" applyFont="1" applyFill="1" applyBorder="1" applyAlignment="1">
      <alignment horizontal="left" wrapText="1"/>
    </xf>
    <xf numFmtId="0" fontId="10" fillId="10" borderId="16" xfId="0" applyFont="1" applyFill="1" applyBorder="1" applyAlignment="1">
      <alignment horizontal="center"/>
    </xf>
    <xf numFmtId="0" fontId="8" fillId="5" borderId="17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 wrapText="1"/>
    </xf>
    <xf numFmtId="0" fontId="10" fillId="0" borderId="0" xfId="0" applyFont="1" applyBorder="1" applyAlignment="1">
      <alignment horizontal="left" vertical="top"/>
    </xf>
    <xf numFmtId="0" fontId="0" fillId="10" borderId="16" xfId="0" applyFill="1" applyBorder="1" applyAlignment="1">
      <alignment horizontal="center" vertical="center"/>
    </xf>
    <xf numFmtId="0" fontId="9" fillId="5" borderId="13" xfId="0" applyFont="1" applyFill="1" applyBorder="1" applyAlignment="1">
      <alignment vertical="center"/>
    </xf>
    <xf numFmtId="0" fontId="7" fillId="10" borderId="13" xfId="0" applyFont="1" applyFill="1" applyBorder="1" applyAlignment="1">
      <alignment horizontal="left"/>
    </xf>
    <xf numFmtId="0" fontId="10" fillId="0" borderId="22" xfId="0" applyFont="1" applyBorder="1" applyAlignment="1">
      <alignment horizontal="left" vertical="top"/>
    </xf>
    <xf numFmtId="0" fontId="7" fillId="10" borderId="13" xfId="0" applyFont="1" applyFill="1" applyBorder="1" applyAlignment="1">
      <alignment horizontal="left" vertical="top"/>
    </xf>
    <xf numFmtId="0" fontId="0" fillId="3" borderId="0" xfId="0" applyFill="1" applyBorder="1"/>
    <xf numFmtId="0" fontId="0" fillId="11" borderId="13" xfId="0" applyFill="1" applyBorder="1"/>
    <xf numFmtId="0" fontId="0" fillId="11" borderId="13" xfId="0" applyFill="1" applyBorder="1" applyAlignment="1">
      <alignment horizontal="left"/>
    </xf>
    <xf numFmtId="0" fontId="0" fillId="11" borderId="13" xfId="0" applyFill="1" applyBorder="1" applyAlignment="1">
      <alignment horizontal="center"/>
    </xf>
    <xf numFmtId="0" fontId="10" fillId="11" borderId="13" xfId="0" applyFont="1" applyFill="1" applyBorder="1"/>
    <xf numFmtId="0" fontId="10" fillId="11" borderId="13" xfId="0" applyFont="1" applyFill="1" applyBorder="1" applyAlignment="1">
      <alignment horizontal="left"/>
    </xf>
    <xf numFmtId="0" fontId="10" fillId="11" borderId="13" xfId="0" applyFont="1" applyFill="1" applyBorder="1" applyAlignment="1">
      <alignment horizontal="right"/>
    </xf>
    <xf numFmtId="0" fontId="7" fillId="11" borderId="13" xfId="0" applyFont="1" applyFill="1" applyBorder="1" applyAlignment="1">
      <alignment horizontal="right"/>
    </xf>
    <xf numFmtId="0" fontId="0" fillId="11" borderId="13" xfId="0" applyFill="1" applyBorder="1" applyAlignment="1">
      <alignment horizontal="left" vertical="center"/>
    </xf>
    <xf numFmtId="0" fontId="1" fillId="0" borderId="0" xfId="0" applyFont="1"/>
    <xf numFmtId="0" fontId="10" fillId="5" borderId="13" xfId="0" applyFont="1" applyFill="1" applyBorder="1"/>
    <xf numFmtId="0" fontId="10" fillId="3" borderId="13" xfId="0" applyFont="1" applyFill="1" applyBorder="1"/>
    <xf numFmtId="0" fontId="7" fillId="3" borderId="13" xfId="0" applyFont="1" applyFill="1" applyBorder="1"/>
    <xf numFmtId="0" fontId="7" fillId="5" borderId="13" xfId="0" applyFont="1" applyFill="1" applyBorder="1" applyAlignment="1">
      <alignment horizontal="center"/>
    </xf>
    <xf numFmtId="0" fontId="10" fillId="9" borderId="13" xfId="0" applyFont="1" applyFill="1" applyBorder="1" applyAlignment="1">
      <alignment horizontal="left"/>
    </xf>
    <xf numFmtId="0" fontId="10" fillId="9" borderId="13" xfId="0" applyFont="1" applyFill="1" applyBorder="1" applyAlignment="1">
      <alignment horizontal="left" wrapText="1"/>
    </xf>
    <xf numFmtId="0" fontId="0" fillId="9" borderId="13" xfId="0" applyFill="1" applyBorder="1"/>
    <xf numFmtId="0" fontId="10" fillId="9" borderId="13" xfId="0" applyFont="1" applyFill="1" applyBorder="1"/>
    <xf numFmtId="0" fontId="10" fillId="9" borderId="13" xfId="0" applyFont="1" applyFill="1" applyBorder="1" applyAlignment="1">
      <alignment wrapText="1"/>
    </xf>
    <xf numFmtId="0" fontId="10" fillId="9" borderId="13" xfId="0" applyFont="1" applyFill="1" applyBorder="1" applyAlignment="1">
      <alignment horizontal="right"/>
    </xf>
    <xf numFmtId="0" fontId="9" fillId="7" borderId="13" xfId="0" applyFont="1" applyFill="1" applyBorder="1" applyAlignment="1">
      <alignment horizontal="center"/>
    </xf>
    <xf numFmtId="0" fontId="7" fillId="7" borderId="13" xfId="0" applyFont="1" applyFill="1" applyBorder="1"/>
    <xf numFmtId="0" fontId="7" fillId="3" borderId="2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0" fillId="9" borderId="0" xfId="0" applyFill="1"/>
    <xf numFmtId="0" fontId="2" fillId="4" borderId="16" xfId="0" applyFont="1" applyFill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4" borderId="19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14" xfId="0" applyFont="1" applyFill="1" applyBorder="1" applyAlignment="1">
      <alignment horizontal="center" vertical="center" wrapText="1"/>
    </xf>
    <xf numFmtId="0" fontId="2" fillId="8" borderId="15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8" borderId="2" xfId="0" applyFont="1" applyFill="1" applyBorder="1" applyAlignment="1">
      <alignment vertical="center" wrapText="1"/>
    </xf>
    <xf numFmtId="0" fontId="2" fillId="8" borderId="3" xfId="0" applyFont="1" applyFill="1" applyBorder="1" applyAlignment="1">
      <alignment vertical="center" wrapText="1"/>
    </xf>
    <xf numFmtId="0" fontId="2" fillId="8" borderId="2" xfId="0" applyFont="1" applyFill="1" applyBorder="1" applyAlignment="1">
      <alignment horizontal="justify" vertical="center" wrapText="1"/>
    </xf>
    <xf numFmtId="0" fontId="2" fillId="8" borderId="3" xfId="0" applyFont="1" applyFill="1" applyBorder="1" applyAlignment="1">
      <alignment horizontal="justify" vertical="center" wrapText="1"/>
    </xf>
    <xf numFmtId="0" fontId="2" fillId="8" borderId="14" xfId="0" applyFont="1" applyFill="1" applyBorder="1" applyAlignment="1">
      <alignment vertical="center" wrapText="1"/>
    </xf>
    <xf numFmtId="0" fontId="2" fillId="8" borderId="15" xfId="0" applyFont="1" applyFill="1" applyBorder="1" applyAlignment="1">
      <alignment vertical="center" wrapText="1"/>
    </xf>
    <xf numFmtId="0" fontId="2" fillId="4" borderId="2" xfId="0" applyFont="1" applyFill="1" applyBorder="1" applyAlignment="1">
      <alignment vertical="center" wrapText="1"/>
    </xf>
    <xf numFmtId="0" fontId="2" fillId="4" borderId="3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vertical="center" wrapText="1"/>
    </xf>
    <xf numFmtId="0" fontId="1" fillId="4" borderId="14" xfId="0" applyFont="1" applyFill="1" applyBorder="1" applyAlignment="1">
      <alignment vertical="center" wrapText="1"/>
    </xf>
    <xf numFmtId="0" fontId="1" fillId="4" borderId="15" xfId="0" applyFont="1" applyFill="1" applyBorder="1" applyAlignment="1">
      <alignment vertical="center" wrapText="1"/>
    </xf>
    <xf numFmtId="14" fontId="1" fillId="4" borderId="2" xfId="0" applyNumberFormat="1" applyFont="1" applyFill="1" applyBorder="1" applyAlignment="1">
      <alignment vertical="center" wrapText="1"/>
    </xf>
    <xf numFmtId="14" fontId="1" fillId="4" borderId="3" xfId="0" applyNumberFormat="1" applyFont="1" applyFill="1" applyBorder="1" applyAlignment="1">
      <alignment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vertical="center" wrapText="1"/>
    </xf>
    <xf numFmtId="0" fontId="3" fillId="4" borderId="2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7" fillId="5" borderId="22" xfId="0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0" fontId="7" fillId="5" borderId="24" xfId="0" applyFont="1" applyFill="1" applyBorder="1" applyAlignment="1">
      <alignment horizontal="center" vertical="center"/>
    </xf>
    <xf numFmtId="0" fontId="10" fillId="0" borderId="22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9" borderId="0" xfId="0" applyFont="1" applyFill="1" applyBorder="1" applyAlignment="1">
      <alignment horizontal="left"/>
    </xf>
    <xf numFmtId="0" fontId="2" fillId="0" borderId="0" xfId="0" applyFont="1" applyBorder="1" applyAlignment="1">
      <alignment horizontal="left" wrapText="1"/>
    </xf>
    <xf numFmtId="0" fontId="1" fillId="5" borderId="17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2" fillId="9" borderId="13" xfId="0" applyFont="1" applyFill="1" applyBorder="1"/>
    <xf numFmtId="0" fontId="2" fillId="9" borderId="13" xfId="0" applyFont="1" applyFill="1" applyBorder="1" applyAlignment="1">
      <alignment horizontal="left" vertical="center"/>
    </xf>
    <xf numFmtId="0" fontId="2" fillId="9" borderId="13" xfId="0" applyFont="1" applyFill="1" applyBorder="1" applyAlignment="1">
      <alignment horizontal="center"/>
    </xf>
    <xf numFmtId="0" fontId="1" fillId="9" borderId="13" xfId="0" applyFont="1" applyFill="1" applyBorder="1" applyAlignment="1">
      <alignment horizontal="center"/>
    </xf>
    <xf numFmtId="0" fontId="2" fillId="10" borderId="13" xfId="0" applyFont="1" applyFill="1" applyBorder="1"/>
    <xf numFmtId="0" fontId="1" fillId="10" borderId="13" xfId="0" applyFont="1" applyFill="1" applyBorder="1"/>
    <xf numFmtId="0" fontId="2" fillId="10" borderId="13" xfId="0" applyFont="1" applyFill="1" applyBorder="1" applyAlignment="1">
      <alignment horizontal="left"/>
    </xf>
    <xf numFmtId="0" fontId="2" fillId="10" borderId="13" xfId="0" applyFont="1" applyFill="1" applyBorder="1" applyAlignment="1">
      <alignment horizontal="left" vertical="center"/>
    </xf>
    <xf numFmtId="0" fontId="2" fillId="10" borderId="13" xfId="0" applyFont="1" applyFill="1" applyBorder="1" applyAlignment="1">
      <alignment horizontal="center"/>
    </xf>
    <xf numFmtId="14" fontId="2" fillId="10" borderId="13" xfId="0" applyNumberFormat="1" applyFont="1" applyFill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vertical="center"/>
    </xf>
    <xf numFmtId="14" fontId="2" fillId="0" borderId="0" xfId="0" applyNumberFormat="1" applyFont="1" applyBorder="1" applyAlignment="1">
      <alignment horizontal="center"/>
    </xf>
    <xf numFmtId="14" fontId="2" fillId="9" borderId="0" xfId="0" applyNumberFormat="1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right"/>
    </xf>
    <xf numFmtId="0" fontId="2" fillId="9" borderId="13" xfId="0" applyFont="1" applyFill="1" applyBorder="1" applyAlignment="1">
      <alignment horizontal="left"/>
    </xf>
    <xf numFmtId="0" fontId="1" fillId="9" borderId="13" xfId="0" applyFont="1" applyFill="1" applyBorder="1"/>
    <xf numFmtId="0" fontId="2" fillId="9" borderId="0" xfId="0" applyFont="1" applyFill="1"/>
    <xf numFmtId="0" fontId="2" fillId="10" borderId="13" xfId="0" applyFont="1" applyFill="1" applyBorder="1" applyAlignment="1">
      <alignment horizontal="right"/>
    </xf>
    <xf numFmtId="0" fontId="2" fillId="10" borderId="0" xfId="0" applyFont="1" applyFill="1" applyBorder="1" applyAlignment="1">
      <alignment horizontal="center"/>
    </xf>
    <xf numFmtId="0" fontId="2" fillId="9" borderId="0" xfId="0" applyFont="1" applyFill="1" applyBorder="1" applyAlignment="1">
      <alignment horizontal="right"/>
    </xf>
    <xf numFmtId="0" fontId="1" fillId="9" borderId="0" xfId="0" applyFont="1" applyFill="1" applyBorder="1"/>
    <xf numFmtId="0" fontId="2" fillId="9" borderId="0" xfId="0" applyFont="1" applyFill="1" applyBorder="1" applyAlignment="1">
      <alignment horizontal="left" vertical="top"/>
    </xf>
    <xf numFmtId="0" fontId="2" fillId="9" borderId="0" xfId="0" applyFont="1" applyFill="1" applyBorder="1"/>
    <xf numFmtId="0" fontId="1" fillId="5" borderId="17" xfId="0" applyFont="1" applyFill="1" applyBorder="1" applyAlignment="1">
      <alignment horizontal="center" vertical="center" wrapText="1"/>
    </xf>
    <xf numFmtId="0" fontId="1" fillId="5" borderId="25" xfId="0" applyFont="1" applyFill="1" applyBorder="1" applyAlignment="1">
      <alignment vertical="center"/>
    </xf>
    <xf numFmtId="0" fontId="1" fillId="5" borderId="26" xfId="0" applyFont="1" applyFill="1" applyBorder="1" applyAlignment="1">
      <alignment vertical="center"/>
    </xf>
    <xf numFmtId="0" fontId="1" fillId="3" borderId="22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/>
    </xf>
    <xf numFmtId="14" fontId="1" fillId="9" borderId="13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32"/>
  <sheetViews>
    <sheetView topLeftCell="B22" workbookViewId="0">
      <selection activeCell="A6" sqref="A5:J6"/>
    </sheetView>
  </sheetViews>
  <sheetFormatPr defaultRowHeight="15" customHeight="1" x14ac:dyDescent="0.25"/>
  <cols>
    <col min="1" max="1" width="6.5703125" customWidth="1"/>
    <col min="2" max="2" width="4" customWidth="1"/>
    <col min="3" max="3" width="65.85546875" customWidth="1"/>
    <col min="4" max="4" width="33.5703125" customWidth="1"/>
    <col min="5" max="5" width="32.42578125" customWidth="1"/>
    <col min="6" max="6" width="23.85546875" customWidth="1"/>
    <col min="7" max="7" width="22.28515625" customWidth="1"/>
    <col min="8" max="8" width="23.42578125" customWidth="1"/>
    <col min="9" max="9" width="21.7109375" customWidth="1"/>
    <col min="10" max="10" width="17.7109375" customWidth="1"/>
    <col min="11" max="11" width="22.85546875" customWidth="1"/>
  </cols>
  <sheetData>
    <row r="1" spans="1:14" ht="15" customHeight="1" x14ac:dyDescent="0.3">
      <c r="A1" s="9"/>
      <c r="B1" s="9"/>
      <c r="C1" s="9"/>
      <c r="D1" s="9"/>
      <c r="E1" s="178"/>
      <c r="F1" s="179"/>
      <c r="G1" s="179"/>
      <c r="H1" s="179"/>
      <c r="I1" s="9"/>
      <c r="J1" s="9"/>
      <c r="K1" s="9"/>
      <c r="L1" s="9"/>
      <c r="M1" s="9"/>
      <c r="N1" s="9"/>
    </row>
    <row r="2" spans="1:14" ht="15" customHeight="1" x14ac:dyDescent="0.3">
      <c r="A2" s="9"/>
      <c r="B2" s="1"/>
      <c r="C2" s="179" t="s">
        <v>241</v>
      </c>
      <c r="D2" s="179"/>
      <c r="E2" s="179"/>
      <c r="F2" s="179"/>
      <c r="G2" s="179"/>
      <c r="H2" s="179"/>
      <c r="I2" s="179"/>
      <c r="J2" s="9"/>
      <c r="K2" s="9"/>
      <c r="L2" s="9"/>
      <c r="M2" s="9"/>
      <c r="N2" s="9"/>
    </row>
    <row r="3" spans="1:14" ht="15" customHeight="1" x14ac:dyDescent="0.3">
      <c r="A3" s="9"/>
      <c r="B3" s="2" t="s">
        <v>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1:14" ht="15" customHeight="1" thickBot="1" x14ac:dyDescent="0.35">
      <c r="A4" s="9"/>
      <c r="B4" s="200" t="s">
        <v>235</v>
      </c>
      <c r="C4" s="200"/>
      <c r="D4" s="200"/>
      <c r="E4" s="200"/>
      <c r="F4" s="200"/>
      <c r="G4" s="200"/>
      <c r="H4" s="200"/>
      <c r="I4" s="7"/>
      <c r="J4" s="9"/>
      <c r="K4" s="9"/>
      <c r="L4" s="9"/>
      <c r="M4" s="9"/>
      <c r="N4" s="9"/>
    </row>
    <row r="5" spans="1:14" ht="15" customHeight="1" x14ac:dyDescent="0.3">
      <c r="A5" s="9"/>
      <c r="B5" s="233" t="s">
        <v>1</v>
      </c>
      <c r="C5" s="233" t="s">
        <v>2</v>
      </c>
      <c r="D5" s="233" t="s">
        <v>3</v>
      </c>
      <c r="E5" s="233" t="s">
        <v>4</v>
      </c>
      <c r="F5" s="233" t="s">
        <v>5</v>
      </c>
      <c r="G5" s="233" t="s">
        <v>6</v>
      </c>
      <c r="H5" s="193" t="s">
        <v>7</v>
      </c>
      <c r="I5" s="201" t="s">
        <v>240</v>
      </c>
      <c r="J5" s="9"/>
      <c r="K5" s="9"/>
      <c r="L5" s="9"/>
      <c r="M5" s="9"/>
      <c r="N5" s="9"/>
    </row>
    <row r="6" spans="1:14" ht="30" customHeight="1" thickBot="1" x14ac:dyDescent="0.35">
      <c r="A6" s="9"/>
      <c r="B6" s="234"/>
      <c r="C6" s="234"/>
      <c r="D6" s="234"/>
      <c r="E6" s="236"/>
      <c r="F6" s="234"/>
      <c r="G6" s="234"/>
      <c r="H6" s="194"/>
      <c r="I6" s="202"/>
      <c r="J6" s="9"/>
      <c r="K6" s="9"/>
      <c r="L6" s="9"/>
      <c r="M6" s="9"/>
      <c r="N6" s="9"/>
    </row>
    <row r="7" spans="1:14" ht="15" customHeight="1" thickBot="1" x14ac:dyDescent="0.35">
      <c r="A7" s="9"/>
      <c r="B7" s="19">
        <v>1</v>
      </c>
      <c r="C7" s="20" t="s">
        <v>8</v>
      </c>
      <c r="D7" s="21" t="s">
        <v>225</v>
      </c>
      <c r="E7" s="22">
        <v>39921</v>
      </c>
      <c r="F7" s="20" t="s">
        <v>9</v>
      </c>
      <c r="G7" s="22">
        <v>1</v>
      </c>
      <c r="H7" s="23" t="s">
        <v>10</v>
      </c>
      <c r="I7" s="26"/>
      <c r="J7" s="9"/>
      <c r="K7" s="9"/>
      <c r="L7" s="9"/>
      <c r="M7" s="9"/>
      <c r="N7" s="9"/>
    </row>
    <row r="8" spans="1:14" ht="15" customHeight="1" x14ac:dyDescent="0.3">
      <c r="A8" s="9"/>
      <c r="B8" s="237">
        <v>2</v>
      </c>
      <c r="C8" s="239" t="s">
        <v>11</v>
      </c>
      <c r="D8" s="237" t="s">
        <v>226</v>
      </c>
      <c r="E8" s="237">
        <v>8332160715</v>
      </c>
      <c r="F8" s="237" t="s">
        <v>12</v>
      </c>
      <c r="G8" s="237">
        <v>1</v>
      </c>
      <c r="H8" s="191" t="s">
        <v>10</v>
      </c>
      <c r="I8" s="26"/>
      <c r="J8" s="9"/>
      <c r="K8" s="9"/>
      <c r="L8" s="9"/>
      <c r="M8" s="9"/>
      <c r="N8" s="9"/>
    </row>
    <row r="9" spans="1:14" ht="15" customHeight="1" thickBot="1" x14ac:dyDescent="0.35">
      <c r="A9" s="9"/>
      <c r="B9" s="238"/>
      <c r="C9" s="240"/>
      <c r="D9" s="238"/>
      <c r="E9" s="242"/>
      <c r="F9" s="242"/>
      <c r="G9" s="238"/>
      <c r="H9" s="192"/>
      <c r="I9" s="26"/>
      <c r="J9" s="9"/>
      <c r="K9" s="9"/>
      <c r="L9" s="9"/>
      <c r="M9" s="9"/>
      <c r="N9" s="9"/>
    </row>
    <row r="10" spans="1:14" ht="15" customHeight="1" x14ac:dyDescent="0.3">
      <c r="A10" s="9"/>
      <c r="B10" s="237">
        <v>3</v>
      </c>
      <c r="C10" s="239" t="s">
        <v>13</v>
      </c>
      <c r="D10" s="237" t="s">
        <v>227</v>
      </c>
      <c r="E10" s="241" t="s">
        <v>14</v>
      </c>
      <c r="F10" s="243" t="s">
        <v>15</v>
      </c>
      <c r="G10" s="237">
        <v>1</v>
      </c>
      <c r="H10" s="191" t="s">
        <v>10</v>
      </c>
      <c r="I10" s="26"/>
      <c r="J10" s="9"/>
      <c r="K10" s="9"/>
      <c r="L10" s="9"/>
      <c r="M10" s="9"/>
      <c r="N10" s="9"/>
    </row>
    <row r="11" spans="1:14" ht="15" customHeight="1" thickBot="1" x14ac:dyDescent="0.35">
      <c r="A11" s="9"/>
      <c r="B11" s="238"/>
      <c r="C11" s="240"/>
      <c r="D11" s="238"/>
      <c r="E11" s="242"/>
      <c r="F11" s="240"/>
      <c r="G11" s="238"/>
      <c r="H11" s="192"/>
      <c r="I11" s="26"/>
      <c r="J11" s="9"/>
      <c r="K11" s="9"/>
      <c r="L11" s="9"/>
      <c r="M11" s="9"/>
      <c r="N11" s="9"/>
    </row>
    <row r="12" spans="1:14" ht="15" customHeight="1" x14ac:dyDescent="0.3">
      <c r="A12" s="9"/>
      <c r="B12" s="237">
        <v>4</v>
      </c>
      <c r="C12" s="239" t="s">
        <v>16</v>
      </c>
      <c r="D12" s="237" t="s">
        <v>228</v>
      </c>
      <c r="E12" s="241">
        <v>569214</v>
      </c>
      <c r="F12" s="239" t="s">
        <v>17</v>
      </c>
      <c r="G12" s="237">
        <v>1</v>
      </c>
      <c r="H12" s="191" t="s">
        <v>10</v>
      </c>
      <c r="I12" s="26"/>
      <c r="J12" s="9"/>
      <c r="K12" s="9"/>
      <c r="L12" s="9"/>
      <c r="M12" s="9"/>
      <c r="N12" s="9"/>
    </row>
    <row r="13" spans="1:14" ht="15" customHeight="1" thickBot="1" x14ac:dyDescent="0.35">
      <c r="A13" s="9"/>
      <c r="B13" s="238"/>
      <c r="C13" s="240"/>
      <c r="D13" s="238"/>
      <c r="E13" s="242"/>
      <c r="F13" s="240"/>
      <c r="G13" s="238"/>
      <c r="H13" s="192"/>
      <c r="I13" s="26"/>
      <c r="J13" s="9"/>
      <c r="K13" s="9"/>
      <c r="L13" s="9"/>
      <c r="M13" s="9"/>
      <c r="N13" s="9"/>
    </row>
    <row r="14" spans="1:14" ht="15" customHeight="1" x14ac:dyDescent="0.3">
      <c r="A14" s="9"/>
      <c r="B14" s="237">
        <v>5</v>
      </c>
      <c r="C14" s="239" t="s">
        <v>16</v>
      </c>
      <c r="D14" s="237" t="s">
        <v>229</v>
      </c>
      <c r="E14" s="241">
        <v>573514</v>
      </c>
      <c r="F14" s="239" t="s">
        <v>18</v>
      </c>
      <c r="G14" s="237">
        <v>1</v>
      </c>
      <c r="H14" s="191" t="s">
        <v>10</v>
      </c>
      <c r="I14" s="26"/>
      <c r="J14" s="9"/>
      <c r="K14" s="9"/>
      <c r="L14" s="9"/>
      <c r="M14" s="9"/>
      <c r="N14" s="9"/>
    </row>
    <row r="15" spans="1:14" ht="15" customHeight="1" thickBot="1" x14ac:dyDescent="0.35">
      <c r="A15" s="9"/>
      <c r="B15" s="238"/>
      <c r="C15" s="240"/>
      <c r="D15" s="238"/>
      <c r="E15" s="242"/>
      <c r="F15" s="240"/>
      <c r="G15" s="238"/>
      <c r="H15" s="192"/>
      <c r="I15" s="26"/>
      <c r="J15" s="9"/>
      <c r="K15" s="9"/>
      <c r="L15" s="9"/>
      <c r="M15" s="9"/>
      <c r="N15" s="9"/>
    </row>
    <row r="16" spans="1:14" ht="15" customHeight="1" x14ac:dyDescent="0.3">
      <c r="A16" s="9"/>
      <c r="B16" s="237">
        <v>6</v>
      </c>
      <c r="C16" s="239" t="s">
        <v>19</v>
      </c>
      <c r="D16" s="237" t="s">
        <v>230</v>
      </c>
      <c r="E16" s="241">
        <v>1183</v>
      </c>
      <c r="F16" s="239" t="s">
        <v>20</v>
      </c>
      <c r="G16" s="237">
        <v>1</v>
      </c>
      <c r="H16" s="191" t="s">
        <v>10</v>
      </c>
      <c r="I16" s="26"/>
      <c r="J16" s="9"/>
      <c r="K16" s="9"/>
      <c r="L16" s="9"/>
      <c r="M16" s="9"/>
      <c r="N16" s="9"/>
    </row>
    <row r="17" spans="1:14" ht="15" customHeight="1" thickBot="1" x14ac:dyDescent="0.35">
      <c r="A17" s="9"/>
      <c r="B17" s="238"/>
      <c r="C17" s="240"/>
      <c r="D17" s="238"/>
      <c r="E17" s="242"/>
      <c r="F17" s="240"/>
      <c r="G17" s="238"/>
      <c r="H17" s="192"/>
      <c r="I17" s="26"/>
      <c r="J17" s="9"/>
      <c r="K17" s="9"/>
      <c r="L17" s="9"/>
      <c r="M17" s="9"/>
      <c r="N17" s="9"/>
    </row>
    <row r="18" spans="1:14" ht="15" customHeight="1" x14ac:dyDescent="0.3">
      <c r="A18" s="9"/>
      <c r="B18" s="233">
        <v>7</v>
      </c>
      <c r="C18" s="231" t="s">
        <v>21</v>
      </c>
      <c r="D18" s="233" t="s">
        <v>231</v>
      </c>
      <c r="E18" s="235" t="s">
        <v>22</v>
      </c>
      <c r="F18" s="231" t="s">
        <v>23</v>
      </c>
      <c r="G18" s="233">
        <v>1</v>
      </c>
      <c r="H18" s="189" t="s">
        <v>24</v>
      </c>
      <c r="I18" s="26"/>
      <c r="J18" s="9"/>
      <c r="K18" s="9"/>
      <c r="L18" s="9"/>
      <c r="M18" s="9"/>
      <c r="N18" s="9"/>
    </row>
    <row r="19" spans="1:14" ht="15" customHeight="1" thickBot="1" x14ac:dyDescent="0.35">
      <c r="A19" s="9"/>
      <c r="B19" s="234"/>
      <c r="C19" s="232"/>
      <c r="D19" s="234"/>
      <c r="E19" s="236"/>
      <c r="F19" s="232"/>
      <c r="G19" s="234"/>
      <c r="H19" s="190"/>
      <c r="I19" s="26"/>
      <c r="J19" s="9"/>
      <c r="K19" s="9"/>
      <c r="L19" s="9"/>
      <c r="M19" s="9"/>
      <c r="N19" s="9"/>
    </row>
    <row r="20" spans="1:14" ht="15" customHeight="1" x14ac:dyDescent="0.3">
      <c r="A20" s="9"/>
      <c r="B20" s="233">
        <v>8</v>
      </c>
      <c r="C20" s="231" t="s">
        <v>25</v>
      </c>
      <c r="D20" s="233" t="s">
        <v>232</v>
      </c>
      <c r="E20" s="235" t="s">
        <v>26</v>
      </c>
      <c r="F20" s="231" t="s">
        <v>27</v>
      </c>
      <c r="G20" s="233">
        <v>1</v>
      </c>
      <c r="H20" s="189" t="s">
        <v>24</v>
      </c>
      <c r="I20" s="26"/>
      <c r="J20" s="9"/>
      <c r="K20" s="9"/>
      <c r="L20" s="9"/>
      <c r="M20" s="9"/>
      <c r="N20" s="9"/>
    </row>
    <row r="21" spans="1:14" ht="15" customHeight="1" thickBot="1" x14ac:dyDescent="0.35">
      <c r="A21" s="9"/>
      <c r="B21" s="234"/>
      <c r="C21" s="232"/>
      <c r="D21" s="234"/>
      <c r="E21" s="236"/>
      <c r="F21" s="232"/>
      <c r="G21" s="234"/>
      <c r="H21" s="190"/>
      <c r="I21" s="26"/>
      <c r="J21" s="9"/>
      <c r="K21" s="9"/>
      <c r="L21" s="9"/>
      <c r="M21" s="9"/>
      <c r="N21" s="9"/>
    </row>
    <row r="22" spans="1:14" ht="15" customHeight="1" x14ac:dyDescent="0.3">
      <c r="A22" s="9"/>
      <c r="B22" s="233">
        <v>9</v>
      </c>
      <c r="C22" s="231" t="s">
        <v>28</v>
      </c>
      <c r="D22" s="233" t="s">
        <v>233</v>
      </c>
      <c r="E22" s="235">
        <v>22200705</v>
      </c>
      <c r="F22" s="231" t="s">
        <v>29</v>
      </c>
      <c r="G22" s="233">
        <v>1</v>
      </c>
      <c r="H22" s="189" t="s">
        <v>30</v>
      </c>
      <c r="I22" s="26"/>
      <c r="J22" s="9"/>
      <c r="K22" s="9"/>
      <c r="L22" s="9"/>
      <c r="M22" s="9"/>
      <c r="N22" s="9"/>
    </row>
    <row r="23" spans="1:14" ht="15" customHeight="1" thickBot="1" x14ac:dyDescent="0.35">
      <c r="A23" s="9"/>
      <c r="B23" s="234"/>
      <c r="C23" s="232"/>
      <c r="D23" s="234"/>
      <c r="E23" s="236"/>
      <c r="F23" s="232"/>
      <c r="G23" s="234"/>
      <c r="H23" s="190"/>
      <c r="I23" s="26"/>
      <c r="J23" s="9"/>
      <c r="K23" s="9"/>
      <c r="L23" s="9"/>
      <c r="M23" s="9"/>
      <c r="N23" s="9"/>
    </row>
    <row r="24" spans="1:14" ht="15" customHeight="1" x14ac:dyDescent="0.3">
      <c r="A24" s="9"/>
      <c r="B24" s="233">
        <v>10</v>
      </c>
      <c r="C24" s="231" t="s">
        <v>25</v>
      </c>
      <c r="D24" s="233" t="s">
        <v>234</v>
      </c>
      <c r="E24" s="235" t="s">
        <v>31</v>
      </c>
      <c r="F24" s="231" t="s">
        <v>32</v>
      </c>
      <c r="G24" s="233">
        <v>1</v>
      </c>
      <c r="H24" s="189" t="s">
        <v>33</v>
      </c>
      <c r="I24" s="26"/>
      <c r="J24" s="9"/>
      <c r="K24" s="9"/>
      <c r="L24" s="9"/>
      <c r="M24" s="9"/>
      <c r="N24" s="9"/>
    </row>
    <row r="25" spans="1:14" ht="15" customHeight="1" thickBot="1" x14ac:dyDescent="0.35">
      <c r="A25" s="9"/>
      <c r="B25" s="234"/>
      <c r="C25" s="232"/>
      <c r="D25" s="234"/>
      <c r="E25" s="236"/>
      <c r="F25" s="232"/>
      <c r="G25" s="234"/>
      <c r="H25" s="190"/>
      <c r="I25" s="26"/>
      <c r="J25" s="9"/>
      <c r="K25" s="9"/>
      <c r="L25" s="9"/>
      <c r="M25" s="9"/>
      <c r="N25" s="9"/>
    </row>
    <row r="26" spans="1:14" ht="15" customHeight="1" thickBot="1" x14ac:dyDescent="0.35">
      <c r="A26" s="9"/>
      <c r="B26" s="10">
        <v>11</v>
      </c>
      <c r="C26" s="11" t="s">
        <v>34</v>
      </c>
      <c r="D26" s="12"/>
      <c r="E26" s="12" t="s">
        <v>35</v>
      </c>
      <c r="F26" s="11" t="s">
        <v>36</v>
      </c>
      <c r="G26" s="12">
        <v>1</v>
      </c>
      <c r="H26" s="24" t="s">
        <v>37</v>
      </c>
      <c r="I26" s="26"/>
      <c r="J26" s="9"/>
      <c r="K26" s="9"/>
      <c r="L26" s="9"/>
      <c r="M26" s="9"/>
      <c r="N26" s="9"/>
    </row>
    <row r="27" spans="1:14" ht="15" customHeight="1" x14ac:dyDescent="0.3">
      <c r="A27" s="9"/>
      <c r="B27" s="13">
        <v>12</v>
      </c>
      <c r="C27" s="231" t="s">
        <v>39</v>
      </c>
      <c r="D27" s="231"/>
      <c r="E27" s="233" t="s">
        <v>40</v>
      </c>
      <c r="F27" s="231" t="s">
        <v>36</v>
      </c>
      <c r="G27" s="233">
        <v>1</v>
      </c>
      <c r="H27" s="189" t="s">
        <v>37</v>
      </c>
      <c r="I27" s="230"/>
      <c r="J27" s="9"/>
      <c r="K27" s="9"/>
      <c r="L27" s="9"/>
      <c r="M27" s="9"/>
      <c r="N27" s="9"/>
    </row>
    <row r="28" spans="1:14" ht="15" customHeight="1" thickBot="1" x14ac:dyDescent="0.35">
      <c r="A28" s="9"/>
      <c r="B28" s="14" t="s">
        <v>38</v>
      </c>
      <c r="C28" s="232"/>
      <c r="D28" s="232"/>
      <c r="E28" s="234"/>
      <c r="F28" s="232"/>
      <c r="G28" s="234"/>
      <c r="H28" s="190"/>
      <c r="I28" s="230"/>
      <c r="J28" s="9"/>
      <c r="K28" s="9"/>
      <c r="L28" s="9"/>
      <c r="M28" s="9"/>
      <c r="N28" s="9"/>
    </row>
    <row r="29" spans="1:14" ht="15" customHeight="1" thickBot="1" x14ac:dyDescent="0.35">
      <c r="A29" s="9"/>
      <c r="B29" s="14">
        <v>13</v>
      </c>
      <c r="C29" s="11" t="s">
        <v>41</v>
      </c>
      <c r="D29" s="11"/>
      <c r="E29" s="12" t="s">
        <v>42</v>
      </c>
      <c r="F29" s="11" t="s">
        <v>36</v>
      </c>
      <c r="G29" s="12">
        <v>1</v>
      </c>
      <c r="H29" s="24" t="s">
        <v>37</v>
      </c>
      <c r="I29" s="26"/>
      <c r="J29" s="9"/>
      <c r="K29" s="9"/>
      <c r="L29" s="9"/>
      <c r="M29" s="9"/>
      <c r="N29" s="9"/>
    </row>
    <row r="30" spans="1:14" ht="15" customHeight="1" x14ac:dyDescent="0.3">
      <c r="A30" s="9"/>
      <c r="B30" s="2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</row>
    <row r="31" spans="1:14" ht="15" customHeight="1" x14ac:dyDescent="0.3">
      <c r="A31" s="9"/>
      <c r="B31" s="3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</row>
    <row r="32" spans="1:14" ht="15" customHeight="1" x14ac:dyDescent="0.3">
      <c r="A32" s="9"/>
      <c r="B32" s="6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</row>
    <row r="33" spans="1:14" ht="15" customHeight="1" thickBot="1" x14ac:dyDescent="0.35">
      <c r="A33" s="9"/>
      <c r="B33" s="32"/>
      <c r="C33" s="33" t="s">
        <v>236</v>
      </c>
      <c r="D33" s="34"/>
      <c r="E33" s="34"/>
      <c r="F33" s="34"/>
      <c r="G33" s="34"/>
      <c r="H33" s="34"/>
      <c r="I33" s="34"/>
      <c r="J33" s="34"/>
      <c r="K33" s="34"/>
      <c r="L33" s="9"/>
      <c r="M33" s="9"/>
      <c r="N33" s="9"/>
    </row>
    <row r="34" spans="1:14" ht="15" customHeight="1" x14ac:dyDescent="0.3">
      <c r="A34" s="9"/>
      <c r="B34" s="181" t="s">
        <v>43</v>
      </c>
      <c r="C34" s="181" t="s">
        <v>44</v>
      </c>
      <c r="D34" s="181" t="s">
        <v>45</v>
      </c>
      <c r="E34" s="35" t="s">
        <v>46</v>
      </c>
      <c r="F34" s="181" t="s">
        <v>47</v>
      </c>
      <c r="G34" s="181" t="s">
        <v>48</v>
      </c>
      <c r="H34" s="181" t="s">
        <v>49</v>
      </c>
      <c r="I34" s="181" t="s">
        <v>50</v>
      </c>
      <c r="J34" s="187" t="s">
        <v>51</v>
      </c>
      <c r="K34" s="176"/>
      <c r="L34" s="9"/>
      <c r="M34" s="9"/>
      <c r="N34" s="9"/>
    </row>
    <row r="35" spans="1:14" ht="48" customHeight="1" thickBot="1" x14ac:dyDescent="0.35">
      <c r="A35" s="9"/>
      <c r="B35" s="182"/>
      <c r="C35" s="182"/>
      <c r="D35" s="182"/>
      <c r="E35" s="36" t="s">
        <v>43</v>
      </c>
      <c r="F35" s="182"/>
      <c r="G35" s="182"/>
      <c r="H35" s="182"/>
      <c r="I35" s="182"/>
      <c r="J35" s="188"/>
      <c r="K35" s="177"/>
      <c r="L35" s="9"/>
      <c r="M35" s="9"/>
      <c r="N35" s="9"/>
    </row>
    <row r="36" spans="1:14" ht="15" customHeight="1" x14ac:dyDescent="0.3">
      <c r="A36" s="9"/>
      <c r="B36" s="181">
        <v>1</v>
      </c>
      <c r="C36" s="37" t="s">
        <v>52</v>
      </c>
      <c r="D36" s="181" t="s">
        <v>54</v>
      </c>
      <c r="E36" s="181">
        <v>8727357201</v>
      </c>
      <c r="F36" s="181" t="s">
        <v>55</v>
      </c>
      <c r="G36" s="227" t="s">
        <v>56</v>
      </c>
      <c r="H36" s="181" t="s">
        <v>57</v>
      </c>
      <c r="I36" s="181" t="s">
        <v>58</v>
      </c>
      <c r="J36" s="183" t="s">
        <v>59</v>
      </c>
      <c r="K36" s="176"/>
      <c r="L36" s="9"/>
      <c r="M36" s="9"/>
      <c r="N36" s="9"/>
    </row>
    <row r="37" spans="1:14" ht="15" customHeight="1" x14ac:dyDescent="0.3">
      <c r="A37" s="9"/>
      <c r="B37" s="185"/>
      <c r="C37" s="37" t="s">
        <v>53</v>
      </c>
      <c r="D37" s="185"/>
      <c r="E37" s="185"/>
      <c r="F37" s="185"/>
      <c r="G37" s="229"/>
      <c r="H37" s="185"/>
      <c r="I37" s="185"/>
      <c r="J37" s="186"/>
      <c r="K37" s="180"/>
      <c r="L37" s="9"/>
      <c r="M37" s="9"/>
      <c r="N37" s="9"/>
    </row>
    <row r="38" spans="1:14" ht="15" customHeight="1" thickBot="1" x14ac:dyDescent="0.35">
      <c r="A38" s="9"/>
      <c r="B38" s="182"/>
      <c r="C38" s="38"/>
      <c r="D38" s="182"/>
      <c r="E38" s="182"/>
      <c r="F38" s="182"/>
      <c r="G38" s="228"/>
      <c r="H38" s="182"/>
      <c r="I38" s="182"/>
      <c r="J38" s="184"/>
      <c r="K38" s="177"/>
      <c r="L38" s="9"/>
      <c r="M38" s="9"/>
      <c r="N38" s="9"/>
    </row>
    <row r="39" spans="1:14" ht="15" customHeight="1" x14ac:dyDescent="0.3">
      <c r="A39" s="9"/>
      <c r="B39" s="181">
        <v>2</v>
      </c>
      <c r="C39" s="37" t="s">
        <v>60</v>
      </c>
      <c r="D39" s="181" t="s">
        <v>54</v>
      </c>
      <c r="E39" s="181">
        <v>8727357215</v>
      </c>
      <c r="F39" s="181" t="s">
        <v>55</v>
      </c>
      <c r="G39" s="227" t="s">
        <v>56</v>
      </c>
      <c r="H39" s="181" t="s">
        <v>61</v>
      </c>
      <c r="I39" s="181" t="s">
        <v>58</v>
      </c>
      <c r="J39" s="183" t="s">
        <v>59</v>
      </c>
      <c r="K39" s="176"/>
      <c r="L39" s="9"/>
      <c r="M39" s="9"/>
      <c r="N39" s="9"/>
    </row>
    <row r="40" spans="1:14" ht="15" customHeight="1" x14ac:dyDescent="0.3">
      <c r="A40" s="9"/>
      <c r="B40" s="185"/>
      <c r="C40" s="37" t="s">
        <v>53</v>
      </c>
      <c r="D40" s="185"/>
      <c r="E40" s="185"/>
      <c r="F40" s="185"/>
      <c r="G40" s="229"/>
      <c r="H40" s="185"/>
      <c r="I40" s="185"/>
      <c r="J40" s="186"/>
      <c r="K40" s="180"/>
      <c r="L40" s="9"/>
      <c r="M40" s="9"/>
      <c r="N40" s="9"/>
    </row>
    <row r="41" spans="1:14" ht="15" customHeight="1" thickBot="1" x14ac:dyDescent="0.35">
      <c r="A41" s="9"/>
      <c r="B41" s="182"/>
      <c r="C41" s="38"/>
      <c r="D41" s="182"/>
      <c r="E41" s="182"/>
      <c r="F41" s="182"/>
      <c r="G41" s="228"/>
      <c r="H41" s="182"/>
      <c r="I41" s="182"/>
      <c r="J41" s="184"/>
      <c r="K41" s="177"/>
      <c r="L41" s="9"/>
      <c r="M41" s="9"/>
      <c r="N41" s="9"/>
    </row>
    <row r="42" spans="1:14" ht="15" customHeight="1" x14ac:dyDescent="0.3">
      <c r="A42" s="9"/>
      <c r="B42" s="181">
        <v>3</v>
      </c>
      <c r="C42" s="37" t="s">
        <v>62</v>
      </c>
      <c r="D42" s="181" t="s">
        <v>54</v>
      </c>
      <c r="E42" s="181">
        <v>8727357202</v>
      </c>
      <c r="F42" s="181" t="s">
        <v>64</v>
      </c>
      <c r="G42" s="227" t="s">
        <v>56</v>
      </c>
      <c r="H42" s="181" t="s">
        <v>65</v>
      </c>
      <c r="I42" s="181" t="s">
        <v>58</v>
      </c>
      <c r="J42" s="183" t="s">
        <v>59</v>
      </c>
      <c r="K42" s="176"/>
      <c r="L42" s="9"/>
      <c r="M42" s="9"/>
      <c r="N42" s="9"/>
    </row>
    <row r="43" spans="1:14" ht="27.75" customHeight="1" thickBot="1" x14ac:dyDescent="0.35">
      <c r="A43" s="9"/>
      <c r="B43" s="182"/>
      <c r="C43" s="38" t="s">
        <v>63</v>
      </c>
      <c r="D43" s="182"/>
      <c r="E43" s="182"/>
      <c r="F43" s="182"/>
      <c r="G43" s="228"/>
      <c r="H43" s="182"/>
      <c r="I43" s="182"/>
      <c r="J43" s="184"/>
      <c r="K43" s="177"/>
      <c r="L43" s="9"/>
      <c r="M43" s="9"/>
      <c r="N43" s="9"/>
    </row>
    <row r="44" spans="1:14" ht="20.25" customHeight="1" x14ac:dyDescent="0.3">
      <c r="A44" s="9"/>
      <c r="B44" s="181">
        <v>4</v>
      </c>
      <c r="C44" s="211" t="s">
        <v>66</v>
      </c>
      <c r="D44" s="181" t="s">
        <v>67</v>
      </c>
      <c r="E44" s="181">
        <v>36375</v>
      </c>
      <c r="F44" s="181" t="s">
        <v>68</v>
      </c>
      <c r="G44" s="227" t="s">
        <v>56</v>
      </c>
      <c r="H44" s="181" t="s">
        <v>69</v>
      </c>
      <c r="I44" s="181" t="s">
        <v>58</v>
      </c>
      <c r="J44" s="183" t="s">
        <v>70</v>
      </c>
      <c r="K44" s="176"/>
      <c r="L44" s="9"/>
      <c r="M44" s="9"/>
      <c r="N44" s="9"/>
    </row>
    <row r="45" spans="1:14" ht="24.75" customHeight="1" thickBot="1" x14ac:dyDescent="0.35">
      <c r="A45" s="9"/>
      <c r="B45" s="182"/>
      <c r="C45" s="212"/>
      <c r="D45" s="182"/>
      <c r="E45" s="182"/>
      <c r="F45" s="182"/>
      <c r="G45" s="228"/>
      <c r="H45" s="182"/>
      <c r="I45" s="182"/>
      <c r="J45" s="184"/>
      <c r="K45" s="177"/>
      <c r="L45" s="9"/>
      <c r="M45" s="9"/>
      <c r="N45" s="9"/>
    </row>
    <row r="46" spans="1:14" ht="15" customHeight="1" x14ac:dyDescent="0.3">
      <c r="A46" s="9"/>
      <c r="B46" s="181">
        <v>5</v>
      </c>
      <c r="C46" s="211" t="s">
        <v>71</v>
      </c>
      <c r="D46" s="181" t="s">
        <v>72</v>
      </c>
      <c r="E46" s="181">
        <v>103022</v>
      </c>
      <c r="F46" s="181" t="s">
        <v>68</v>
      </c>
      <c r="G46" s="227" t="s">
        <v>56</v>
      </c>
      <c r="H46" s="181" t="s">
        <v>73</v>
      </c>
      <c r="I46" s="181" t="s">
        <v>58</v>
      </c>
      <c r="J46" s="183" t="s">
        <v>70</v>
      </c>
      <c r="K46" s="176"/>
      <c r="L46" s="9"/>
      <c r="M46" s="9"/>
      <c r="N46" s="9"/>
    </row>
    <row r="47" spans="1:14" ht="60.75" customHeight="1" thickBot="1" x14ac:dyDescent="0.35">
      <c r="A47" s="9"/>
      <c r="B47" s="182"/>
      <c r="C47" s="212"/>
      <c r="D47" s="182"/>
      <c r="E47" s="182"/>
      <c r="F47" s="182"/>
      <c r="G47" s="228"/>
      <c r="H47" s="182"/>
      <c r="I47" s="182"/>
      <c r="J47" s="184"/>
      <c r="K47" s="177"/>
      <c r="L47" s="9"/>
      <c r="M47" s="9"/>
      <c r="N47" s="9"/>
    </row>
    <row r="48" spans="1:14" ht="15" customHeight="1" x14ac:dyDescent="0.3">
      <c r="A48" s="9"/>
      <c r="B48" s="181">
        <v>6</v>
      </c>
      <c r="C48" s="211" t="s">
        <v>74</v>
      </c>
      <c r="D48" s="181" t="s">
        <v>75</v>
      </c>
      <c r="E48" s="181" t="s">
        <v>76</v>
      </c>
      <c r="F48" s="181" t="s">
        <v>68</v>
      </c>
      <c r="G48" s="223" t="s">
        <v>77</v>
      </c>
      <c r="H48" s="181" t="s">
        <v>78</v>
      </c>
      <c r="I48" s="40" t="s">
        <v>79</v>
      </c>
      <c r="J48" s="225" t="s">
        <v>81</v>
      </c>
      <c r="K48" s="176"/>
      <c r="L48" s="9"/>
      <c r="M48" s="9"/>
      <c r="N48" s="9"/>
    </row>
    <row r="49" spans="1:14" ht="15" customHeight="1" thickBot="1" x14ac:dyDescent="0.35">
      <c r="A49" s="9"/>
      <c r="B49" s="182"/>
      <c r="C49" s="212"/>
      <c r="D49" s="182"/>
      <c r="E49" s="182"/>
      <c r="F49" s="182"/>
      <c r="G49" s="224"/>
      <c r="H49" s="182"/>
      <c r="I49" s="36" t="s">
        <v>80</v>
      </c>
      <c r="J49" s="226"/>
      <c r="K49" s="177"/>
      <c r="L49" s="9"/>
      <c r="M49" s="9"/>
      <c r="N49" s="9"/>
    </row>
    <row r="50" spans="1:14" ht="34.5" customHeight="1" thickBot="1" x14ac:dyDescent="0.35">
      <c r="A50" s="9"/>
      <c r="B50" s="41">
        <v>7</v>
      </c>
      <c r="C50" s="38" t="s">
        <v>82</v>
      </c>
      <c r="D50" s="36" t="s">
        <v>83</v>
      </c>
      <c r="E50" s="36" t="s">
        <v>84</v>
      </c>
      <c r="F50" s="36"/>
      <c r="G50" s="42"/>
      <c r="H50" s="36"/>
      <c r="I50" s="36"/>
      <c r="J50" s="43"/>
      <c r="K50" s="44"/>
      <c r="L50" s="9"/>
      <c r="M50" s="9"/>
      <c r="N50" s="9"/>
    </row>
    <row r="51" spans="1:14" ht="15" customHeight="1" x14ac:dyDescent="0.3">
      <c r="A51" s="9"/>
      <c r="B51" s="3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</row>
    <row r="52" spans="1:14" ht="15" customHeight="1" x14ac:dyDescent="0.3">
      <c r="A52" s="9"/>
      <c r="B52" s="3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</row>
    <row r="53" spans="1:14" ht="15" customHeight="1" x14ac:dyDescent="0.3">
      <c r="A53" s="9"/>
      <c r="B53" s="3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</row>
    <row r="54" spans="1:14" ht="15" customHeight="1" x14ac:dyDescent="0.3">
      <c r="A54" s="9"/>
      <c r="B54" s="6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</row>
    <row r="55" spans="1:14" ht="15" customHeight="1" x14ac:dyDescent="0.3">
      <c r="A55" s="9"/>
      <c r="B55" s="1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</row>
    <row r="56" spans="1:14" ht="15" customHeight="1" x14ac:dyDescent="0.3">
      <c r="A56" s="9"/>
      <c r="B56" s="1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</row>
    <row r="57" spans="1:14" ht="15" customHeight="1" x14ac:dyDescent="0.3">
      <c r="A57" s="9"/>
      <c r="B57" s="4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</row>
    <row r="58" spans="1:14" ht="15" customHeight="1" x14ac:dyDescent="0.3">
      <c r="A58" s="9"/>
      <c r="B58" s="5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</row>
    <row r="59" spans="1:14" ht="15" customHeight="1" thickBot="1" x14ac:dyDescent="0.35">
      <c r="A59" s="9"/>
      <c r="B59" s="8"/>
      <c r="C59" s="15" t="s">
        <v>237</v>
      </c>
      <c r="D59" s="16"/>
      <c r="E59" s="16"/>
      <c r="F59" s="16"/>
      <c r="G59" s="16"/>
      <c r="H59" s="16"/>
      <c r="I59" s="16"/>
      <c r="J59" s="9"/>
      <c r="K59" s="9"/>
      <c r="L59" s="9"/>
      <c r="M59" s="9"/>
      <c r="N59" s="9"/>
    </row>
    <row r="60" spans="1:14" ht="15" customHeight="1" thickBot="1" x14ac:dyDescent="0.35">
      <c r="A60" s="9"/>
      <c r="B60" s="53" t="s">
        <v>43</v>
      </c>
      <c r="C60" s="54" t="s">
        <v>2</v>
      </c>
      <c r="D60" s="54" t="s">
        <v>5</v>
      </c>
      <c r="E60" s="54" t="s">
        <v>85</v>
      </c>
      <c r="F60" s="55" t="s">
        <v>86</v>
      </c>
      <c r="G60" s="54" t="s">
        <v>87</v>
      </c>
      <c r="H60" s="56" t="s">
        <v>88</v>
      </c>
      <c r="I60" s="25"/>
      <c r="J60" s="9"/>
      <c r="K60" s="9"/>
      <c r="L60" s="9"/>
      <c r="M60" s="9"/>
      <c r="N60" s="9"/>
    </row>
    <row r="61" spans="1:14" ht="15" customHeight="1" thickBot="1" x14ac:dyDescent="0.35">
      <c r="A61" s="9"/>
      <c r="B61" s="57">
        <v>1</v>
      </c>
      <c r="C61" s="58" t="s">
        <v>89</v>
      </c>
      <c r="D61" s="58" t="s">
        <v>90</v>
      </c>
      <c r="E61" s="58">
        <v>830</v>
      </c>
      <c r="F61" s="58">
        <v>241605010065</v>
      </c>
      <c r="G61" s="58">
        <v>1</v>
      </c>
      <c r="H61" s="59" t="s">
        <v>91</v>
      </c>
      <c r="I61" s="25"/>
      <c r="J61" s="9"/>
      <c r="K61" s="9"/>
      <c r="L61" s="9"/>
      <c r="M61" s="9"/>
      <c r="N61" s="9"/>
    </row>
    <row r="62" spans="1:14" ht="15" customHeight="1" x14ac:dyDescent="0.3">
      <c r="A62" s="9"/>
      <c r="B62" s="219">
        <v>2</v>
      </c>
      <c r="C62" s="219" t="s">
        <v>92</v>
      </c>
      <c r="D62" s="219" t="s">
        <v>93</v>
      </c>
      <c r="E62" s="219" t="s">
        <v>94</v>
      </c>
      <c r="F62" s="221">
        <v>241603010041</v>
      </c>
      <c r="G62" s="219">
        <v>1</v>
      </c>
      <c r="H62" s="217" t="s">
        <v>95</v>
      </c>
      <c r="I62" s="25"/>
      <c r="J62" s="9"/>
      <c r="K62" s="9"/>
      <c r="L62" s="9"/>
      <c r="M62" s="9"/>
      <c r="N62" s="9"/>
    </row>
    <row r="63" spans="1:14" ht="15" customHeight="1" thickBot="1" x14ac:dyDescent="0.35">
      <c r="A63" s="9"/>
      <c r="B63" s="220"/>
      <c r="C63" s="220"/>
      <c r="D63" s="220"/>
      <c r="E63" s="220"/>
      <c r="F63" s="222"/>
      <c r="G63" s="220"/>
      <c r="H63" s="218"/>
      <c r="I63" s="25"/>
      <c r="J63" s="9"/>
      <c r="K63" s="9"/>
      <c r="L63" s="9"/>
      <c r="M63" s="9"/>
      <c r="N63" s="9"/>
    </row>
    <row r="64" spans="1:14" ht="15" customHeight="1" thickBot="1" x14ac:dyDescent="0.35">
      <c r="A64" s="9"/>
      <c r="B64" s="57">
        <v>3</v>
      </c>
      <c r="C64" s="58" t="s">
        <v>96</v>
      </c>
      <c r="D64" s="58" t="s">
        <v>97</v>
      </c>
      <c r="E64" s="58">
        <v>13737</v>
      </c>
      <c r="F64" s="58">
        <v>241605010044</v>
      </c>
      <c r="G64" s="58">
        <v>1</v>
      </c>
      <c r="H64" s="59" t="s">
        <v>95</v>
      </c>
      <c r="I64" s="25"/>
      <c r="J64" s="9"/>
      <c r="K64" s="9"/>
      <c r="L64" s="9"/>
      <c r="M64" s="9"/>
      <c r="N64" s="9"/>
    </row>
    <row r="65" spans="1:14" ht="15" customHeight="1" thickBot="1" x14ac:dyDescent="0.35">
      <c r="A65" s="9"/>
      <c r="B65" s="57">
        <v>4</v>
      </c>
      <c r="C65" s="58" t="s">
        <v>98</v>
      </c>
      <c r="D65" s="58" t="s">
        <v>99</v>
      </c>
      <c r="E65" s="58">
        <v>20</v>
      </c>
      <c r="F65" s="58"/>
      <c r="G65" s="58">
        <v>1</v>
      </c>
      <c r="H65" s="59" t="s">
        <v>95</v>
      </c>
      <c r="I65" s="25"/>
      <c r="J65" s="9"/>
      <c r="K65" s="9"/>
      <c r="L65" s="9"/>
      <c r="M65" s="9"/>
      <c r="N65" s="9"/>
    </row>
    <row r="66" spans="1:14" ht="15" customHeight="1" x14ac:dyDescent="0.3">
      <c r="A66" s="9"/>
      <c r="B66" s="6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</row>
    <row r="67" spans="1:14" ht="15" customHeight="1" x14ac:dyDescent="0.3">
      <c r="A67" s="9"/>
      <c r="B67" s="6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</row>
    <row r="68" spans="1:14" ht="15" customHeight="1" x14ac:dyDescent="0.3">
      <c r="A68" s="9"/>
      <c r="B68" s="3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</row>
    <row r="69" spans="1:14" ht="15" customHeight="1" x14ac:dyDescent="0.3">
      <c r="A69" s="9"/>
      <c r="B69" s="3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</row>
    <row r="70" spans="1:14" ht="15" customHeight="1" x14ac:dyDescent="0.3">
      <c r="A70" s="9"/>
      <c r="B70" s="3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</row>
    <row r="71" spans="1:14" ht="15" customHeight="1" thickBot="1" x14ac:dyDescent="0.35">
      <c r="A71" s="9"/>
      <c r="B71" s="17"/>
      <c r="C71" s="15" t="s">
        <v>238</v>
      </c>
      <c r="D71" s="16"/>
      <c r="E71" s="16"/>
      <c r="F71" s="16"/>
      <c r="G71" s="16"/>
      <c r="H71" s="16"/>
      <c r="I71" s="16"/>
      <c r="J71" s="16"/>
      <c r="K71" s="16"/>
      <c r="L71" s="16"/>
      <c r="M71" s="9"/>
      <c r="N71" s="9"/>
    </row>
    <row r="72" spans="1:14" ht="35.25" customHeight="1" thickBot="1" x14ac:dyDescent="0.35">
      <c r="A72" s="9"/>
      <c r="B72" s="67" t="s">
        <v>43</v>
      </c>
      <c r="C72" s="68" t="s">
        <v>100</v>
      </c>
      <c r="D72" s="68" t="s">
        <v>101</v>
      </c>
      <c r="E72" s="68" t="s">
        <v>102</v>
      </c>
      <c r="F72" s="68" t="s">
        <v>103</v>
      </c>
      <c r="G72" s="68" t="s">
        <v>104</v>
      </c>
      <c r="H72" s="68" t="s">
        <v>105</v>
      </c>
      <c r="I72" s="68" t="s">
        <v>106</v>
      </c>
      <c r="J72" s="68" t="s">
        <v>107</v>
      </c>
      <c r="K72" s="69" t="s">
        <v>108</v>
      </c>
      <c r="L72" s="25"/>
      <c r="M72" s="9"/>
      <c r="N72" s="9"/>
    </row>
    <row r="73" spans="1:14" ht="15" customHeight="1" x14ac:dyDescent="0.3">
      <c r="A73" s="9"/>
      <c r="B73" s="70"/>
      <c r="C73" s="71"/>
      <c r="D73" s="209" t="s">
        <v>110</v>
      </c>
      <c r="E73" s="71" t="s">
        <v>111</v>
      </c>
      <c r="F73" s="209" t="s">
        <v>68</v>
      </c>
      <c r="G73" s="211" t="s">
        <v>113</v>
      </c>
      <c r="H73" s="211" t="s">
        <v>114</v>
      </c>
      <c r="I73" s="209" t="s">
        <v>115</v>
      </c>
      <c r="J73" s="209" t="s">
        <v>116</v>
      </c>
      <c r="K73" s="213" t="s">
        <v>30</v>
      </c>
      <c r="L73" s="25"/>
      <c r="M73" s="9"/>
      <c r="N73" s="9"/>
    </row>
    <row r="74" spans="1:14" ht="15" customHeight="1" thickBot="1" x14ac:dyDescent="0.35">
      <c r="A74" s="9"/>
      <c r="B74" s="39">
        <v>1</v>
      </c>
      <c r="C74" s="72" t="s">
        <v>109</v>
      </c>
      <c r="D74" s="210"/>
      <c r="E74" s="72" t="s">
        <v>112</v>
      </c>
      <c r="F74" s="210"/>
      <c r="G74" s="212"/>
      <c r="H74" s="212"/>
      <c r="I74" s="210"/>
      <c r="J74" s="210"/>
      <c r="K74" s="214"/>
      <c r="L74" s="25"/>
      <c r="M74" s="9"/>
      <c r="N74" s="9"/>
    </row>
    <row r="75" spans="1:14" ht="15" customHeight="1" x14ac:dyDescent="0.3">
      <c r="A75" s="9"/>
      <c r="B75" s="70"/>
      <c r="C75" s="71"/>
      <c r="D75" s="209" t="s">
        <v>118</v>
      </c>
      <c r="E75" s="209">
        <v>14878</v>
      </c>
      <c r="F75" s="209" t="s">
        <v>119</v>
      </c>
      <c r="G75" s="211" t="s">
        <v>120</v>
      </c>
      <c r="H75" s="211" t="s">
        <v>121</v>
      </c>
      <c r="I75" s="209" t="s">
        <v>122</v>
      </c>
      <c r="J75" s="209" t="s">
        <v>116</v>
      </c>
      <c r="K75" s="213" t="s">
        <v>30</v>
      </c>
      <c r="L75" s="25"/>
      <c r="M75" s="9"/>
      <c r="N75" s="9"/>
    </row>
    <row r="76" spans="1:14" ht="15" customHeight="1" thickBot="1" x14ac:dyDescent="0.35">
      <c r="A76" s="9"/>
      <c r="B76" s="39">
        <v>2</v>
      </c>
      <c r="C76" s="72" t="s">
        <v>117</v>
      </c>
      <c r="D76" s="210"/>
      <c r="E76" s="210"/>
      <c r="F76" s="210"/>
      <c r="G76" s="212"/>
      <c r="H76" s="212"/>
      <c r="I76" s="210"/>
      <c r="J76" s="210"/>
      <c r="K76" s="214"/>
      <c r="L76" s="25"/>
      <c r="M76" s="9"/>
      <c r="N76" s="9"/>
    </row>
    <row r="77" spans="1:14" ht="15" customHeight="1" x14ac:dyDescent="0.3">
      <c r="A77" s="9"/>
      <c r="B77" s="211">
        <v>3</v>
      </c>
      <c r="C77" s="71"/>
      <c r="D77" s="209" t="s">
        <v>124</v>
      </c>
      <c r="E77" s="209">
        <v>4811</v>
      </c>
      <c r="F77" s="209" t="s">
        <v>119</v>
      </c>
      <c r="G77" s="211" t="s">
        <v>120</v>
      </c>
      <c r="H77" s="211" t="s">
        <v>121</v>
      </c>
      <c r="I77" s="209" t="s">
        <v>122</v>
      </c>
      <c r="J77" s="209" t="s">
        <v>116</v>
      </c>
      <c r="K77" s="213" t="s">
        <v>30</v>
      </c>
      <c r="L77" s="25"/>
      <c r="M77" s="9"/>
      <c r="N77" s="9"/>
    </row>
    <row r="78" spans="1:14" ht="15" customHeight="1" thickBot="1" x14ac:dyDescent="0.35">
      <c r="A78" s="9"/>
      <c r="B78" s="212"/>
      <c r="C78" s="72" t="s">
        <v>123</v>
      </c>
      <c r="D78" s="210"/>
      <c r="E78" s="210"/>
      <c r="F78" s="210"/>
      <c r="G78" s="212"/>
      <c r="H78" s="212"/>
      <c r="I78" s="210"/>
      <c r="J78" s="210"/>
      <c r="K78" s="214"/>
      <c r="L78" s="25"/>
      <c r="M78" s="9"/>
      <c r="N78" s="9"/>
    </row>
    <row r="79" spans="1:14" ht="15" customHeight="1" x14ac:dyDescent="0.3">
      <c r="A79" s="9"/>
      <c r="B79" s="211">
        <v>4</v>
      </c>
      <c r="C79" s="71"/>
      <c r="D79" s="71" t="s">
        <v>126</v>
      </c>
      <c r="E79" s="209" t="s">
        <v>128</v>
      </c>
      <c r="F79" s="209" t="s">
        <v>129</v>
      </c>
      <c r="G79" s="211" t="s">
        <v>130</v>
      </c>
      <c r="H79" s="211" t="s">
        <v>131</v>
      </c>
      <c r="I79" s="209" t="s">
        <v>132</v>
      </c>
      <c r="J79" s="209" t="s">
        <v>116</v>
      </c>
      <c r="K79" s="213" t="s">
        <v>133</v>
      </c>
      <c r="L79" s="25"/>
      <c r="M79" s="9"/>
      <c r="N79" s="9"/>
    </row>
    <row r="80" spans="1:14" ht="15" customHeight="1" thickBot="1" x14ac:dyDescent="0.35">
      <c r="A80" s="9"/>
      <c r="B80" s="212"/>
      <c r="C80" s="72" t="s">
        <v>125</v>
      </c>
      <c r="D80" s="72" t="s">
        <v>127</v>
      </c>
      <c r="E80" s="210"/>
      <c r="F80" s="210"/>
      <c r="G80" s="212"/>
      <c r="H80" s="212"/>
      <c r="I80" s="210"/>
      <c r="J80" s="210"/>
      <c r="K80" s="214"/>
      <c r="L80" s="25"/>
      <c r="M80" s="9"/>
      <c r="N80" s="9"/>
    </row>
    <row r="81" spans="1:14" ht="15" customHeight="1" x14ac:dyDescent="0.3">
      <c r="A81" s="9"/>
      <c r="B81" s="211">
        <v>5</v>
      </c>
      <c r="C81" s="209" t="s">
        <v>125</v>
      </c>
      <c r="D81" s="209" t="s">
        <v>134</v>
      </c>
      <c r="E81" s="209">
        <v>8727347010</v>
      </c>
      <c r="F81" s="209" t="s">
        <v>135</v>
      </c>
      <c r="G81" s="211" t="s">
        <v>136</v>
      </c>
      <c r="H81" s="211" t="s">
        <v>131</v>
      </c>
      <c r="I81" s="209" t="s">
        <v>137</v>
      </c>
      <c r="J81" s="209" t="s">
        <v>116</v>
      </c>
      <c r="K81" s="213" t="s">
        <v>133</v>
      </c>
      <c r="L81" s="25"/>
      <c r="M81" s="9"/>
      <c r="N81" s="9"/>
    </row>
    <row r="82" spans="1:14" ht="15" customHeight="1" thickBot="1" x14ac:dyDescent="0.35">
      <c r="A82" s="9"/>
      <c r="B82" s="212"/>
      <c r="C82" s="210"/>
      <c r="D82" s="210"/>
      <c r="E82" s="210"/>
      <c r="F82" s="210"/>
      <c r="G82" s="212"/>
      <c r="H82" s="212"/>
      <c r="I82" s="210"/>
      <c r="J82" s="210"/>
      <c r="K82" s="214"/>
      <c r="L82" s="25"/>
      <c r="M82" s="9"/>
      <c r="N82" s="9"/>
    </row>
    <row r="83" spans="1:14" ht="15" customHeight="1" x14ac:dyDescent="0.3">
      <c r="A83" s="9"/>
      <c r="B83" s="211">
        <v>6</v>
      </c>
      <c r="C83" s="71" t="s">
        <v>138</v>
      </c>
      <c r="D83" s="209">
        <v>7</v>
      </c>
      <c r="E83" s="71" t="s">
        <v>140</v>
      </c>
      <c r="F83" s="209" t="s">
        <v>68</v>
      </c>
      <c r="G83" s="211" t="s">
        <v>142</v>
      </c>
      <c r="H83" s="211" t="s">
        <v>143</v>
      </c>
      <c r="I83" s="209" t="s">
        <v>144</v>
      </c>
      <c r="J83" s="209" t="s">
        <v>116</v>
      </c>
      <c r="K83" s="213" t="s">
        <v>133</v>
      </c>
      <c r="L83" s="25"/>
      <c r="M83" s="9"/>
      <c r="N83" s="9"/>
    </row>
    <row r="84" spans="1:14" ht="15" customHeight="1" thickBot="1" x14ac:dyDescent="0.35">
      <c r="A84" s="9"/>
      <c r="B84" s="212"/>
      <c r="C84" s="72" t="s">
        <v>139</v>
      </c>
      <c r="D84" s="210"/>
      <c r="E84" s="72" t="s">
        <v>141</v>
      </c>
      <c r="F84" s="210"/>
      <c r="G84" s="212"/>
      <c r="H84" s="212"/>
      <c r="I84" s="210"/>
      <c r="J84" s="210"/>
      <c r="K84" s="214"/>
      <c r="L84" s="25"/>
      <c r="M84" s="9"/>
      <c r="N84" s="9"/>
    </row>
    <row r="85" spans="1:14" ht="15" customHeight="1" x14ac:dyDescent="0.3">
      <c r="A85" s="9"/>
      <c r="B85" s="211">
        <v>7</v>
      </c>
      <c r="C85" s="71" t="s">
        <v>138</v>
      </c>
      <c r="D85" s="209">
        <v>4</v>
      </c>
      <c r="E85" s="71" t="s">
        <v>140</v>
      </c>
      <c r="F85" s="209" t="s">
        <v>68</v>
      </c>
      <c r="G85" s="211" t="s">
        <v>142</v>
      </c>
      <c r="H85" s="211" t="s">
        <v>143</v>
      </c>
      <c r="I85" s="209" t="s">
        <v>146</v>
      </c>
      <c r="J85" s="209" t="s">
        <v>116</v>
      </c>
      <c r="K85" s="213" t="s">
        <v>133</v>
      </c>
      <c r="L85" s="25"/>
      <c r="M85" s="9"/>
      <c r="N85" s="9"/>
    </row>
    <row r="86" spans="1:14" ht="15" customHeight="1" thickBot="1" x14ac:dyDescent="0.35">
      <c r="A86" s="9"/>
      <c r="B86" s="212"/>
      <c r="C86" s="72" t="s">
        <v>145</v>
      </c>
      <c r="D86" s="210"/>
      <c r="E86" s="72" t="s">
        <v>141</v>
      </c>
      <c r="F86" s="210"/>
      <c r="G86" s="212"/>
      <c r="H86" s="212"/>
      <c r="I86" s="210"/>
      <c r="J86" s="210"/>
      <c r="K86" s="214"/>
      <c r="L86" s="25"/>
      <c r="M86" s="9"/>
      <c r="N86" s="9"/>
    </row>
    <row r="87" spans="1:14" ht="15" customHeight="1" x14ac:dyDescent="0.3">
      <c r="A87" s="9"/>
      <c r="B87" s="211">
        <v>8</v>
      </c>
      <c r="C87" s="71" t="s">
        <v>138</v>
      </c>
      <c r="D87" s="209">
        <v>5</v>
      </c>
      <c r="E87" s="71" t="s">
        <v>140</v>
      </c>
      <c r="F87" s="209" t="s">
        <v>68</v>
      </c>
      <c r="G87" s="211" t="s">
        <v>142</v>
      </c>
      <c r="H87" s="211" t="s">
        <v>143</v>
      </c>
      <c r="I87" s="209" t="s">
        <v>147</v>
      </c>
      <c r="J87" s="209" t="s">
        <v>116</v>
      </c>
      <c r="K87" s="213" t="s">
        <v>133</v>
      </c>
      <c r="L87" s="25"/>
      <c r="M87" s="9"/>
      <c r="N87" s="9"/>
    </row>
    <row r="88" spans="1:14" ht="15" customHeight="1" thickBot="1" x14ac:dyDescent="0.35">
      <c r="A88" s="9"/>
      <c r="B88" s="212"/>
      <c r="C88" s="72" t="s">
        <v>145</v>
      </c>
      <c r="D88" s="210"/>
      <c r="E88" s="72" t="s">
        <v>141</v>
      </c>
      <c r="F88" s="210"/>
      <c r="G88" s="212"/>
      <c r="H88" s="212"/>
      <c r="I88" s="210"/>
      <c r="J88" s="210"/>
      <c r="K88" s="214"/>
      <c r="L88" s="25"/>
      <c r="M88" s="9"/>
      <c r="N88" s="9"/>
    </row>
    <row r="89" spans="1:14" ht="15" customHeight="1" x14ac:dyDescent="0.3">
      <c r="A89" s="9"/>
      <c r="B89" s="211">
        <v>9</v>
      </c>
      <c r="C89" s="71" t="s">
        <v>138</v>
      </c>
      <c r="D89" s="209">
        <v>6</v>
      </c>
      <c r="E89" s="71" t="s">
        <v>140</v>
      </c>
      <c r="F89" s="209" t="s">
        <v>68</v>
      </c>
      <c r="G89" s="211" t="s">
        <v>142</v>
      </c>
      <c r="H89" s="211" t="s">
        <v>143</v>
      </c>
      <c r="I89" s="209" t="s">
        <v>148</v>
      </c>
      <c r="J89" s="209" t="s">
        <v>116</v>
      </c>
      <c r="K89" s="213" t="s">
        <v>133</v>
      </c>
      <c r="L89" s="25"/>
      <c r="M89" s="9"/>
      <c r="N89" s="9"/>
    </row>
    <row r="90" spans="1:14" ht="15" customHeight="1" thickBot="1" x14ac:dyDescent="0.35">
      <c r="A90" s="9"/>
      <c r="B90" s="212"/>
      <c r="C90" s="72" t="s">
        <v>145</v>
      </c>
      <c r="D90" s="210"/>
      <c r="E90" s="72" t="s">
        <v>141</v>
      </c>
      <c r="F90" s="210"/>
      <c r="G90" s="212"/>
      <c r="H90" s="212"/>
      <c r="I90" s="210"/>
      <c r="J90" s="210"/>
      <c r="K90" s="214"/>
      <c r="L90" s="25"/>
      <c r="M90" s="9"/>
      <c r="N90" s="9"/>
    </row>
    <row r="91" spans="1:14" ht="15" customHeight="1" x14ac:dyDescent="0.3">
      <c r="A91" s="9"/>
      <c r="B91" s="211">
        <v>10</v>
      </c>
      <c r="C91" s="71"/>
      <c r="D91" s="71"/>
      <c r="E91" s="71"/>
      <c r="F91" s="209"/>
      <c r="G91" s="211"/>
      <c r="H91" s="211">
        <v>2024</v>
      </c>
      <c r="I91" s="209"/>
      <c r="J91" s="209" t="s">
        <v>149</v>
      </c>
      <c r="K91" s="213">
        <v>2026</v>
      </c>
      <c r="L91" s="25"/>
      <c r="M91" s="9"/>
      <c r="N91" s="9"/>
    </row>
    <row r="92" spans="1:14" ht="15" customHeight="1" thickBot="1" x14ac:dyDescent="0.35">
      <c r="A92" s="9"/>
      <c r="B92" s="212"/>
      <c r="C92" s="72" t="s">
        <v>98</v>
      </c>
      <c r="D92" s="72" t="s">
        <v>99</v>
      </c>
      <c r="E92" s="72">
        <v>14</v>
      </c>
      <c r="F92" s="210"/>
      <c r="G92" s="212"/>
      <c r="H92" s="212"/>
      <c r="I92" s="210"/>
      <c r="J92" s="210"/>
      <c r="K92" s="214"/>
      <c r="L92" s="25"/>
      <c r="M92" s="9"/>
      <c r="N92" s="9"/>
    </row>
    <row r="93" spans="1:14" ht="15" customHeight="1" x14ac:dyDescent="0.3">
      <c r="A93" s="9"/>
      <c r="B93" s="211">
        <v>11</v>
      </c>
      <c r="C93" s="71" t="s">
        <v>150</v>
      </c>
      <c r="D93" s="211"/>
      <c r="E93" s="209"/>
      <c r="F93" s="209"/>
      <c r="G93" s="211">
        <v>1990</v>
      </c>
      <c r="H93" s="215">
        <v>45202</v>
      </c>
      <c r="I93" s="209" t="s">
        <v>152</v>
      </c>
      <c r="J93" s="209" t="s">
        <v>149</v>
      </c>
      <c r="K93" s="73" t="s">
        <v>153</v>
      </c>
      <c r="L93" s="25"/>
      <c r="M93" s="9"/>
      <c r="N93" s="9"/>
    </row>
    <row r="94" spans="1:14" ht="15" customHeight="1" thickBot="1" x14ac:dyDescent="0.35">
      <c r="A94" s="9"/>
      <c r="B94" s="212"/>
      <c r="C94" s="72" t="s">
        <v>151</v>
      </c>
      <c r="D94" s="212"/>
      <c r="E94" s="210"/>
      <c r="F94" s="210"/>
      <c r="G94" s="212"/>
      <c r="H94" s="216"/>
      <c r="I94" s="210"/>
      <c r="J94" s="210"/>
      <c r="K94" s="74">
        <v>2026</v>
      </c>
      <c r="L94" s="25"/>
      <c r="M94" s="9"/>
      <c r="N94" s="9"/>
    </row>
    <row r="95" spans="1:14" ht="15" customHeight="1" x14ac:dyDescent="0.3">
      <c r="A95" s="9"/>
      <c r="B95" s="211">
        <v>12</v>
      </c>
      <c r="C95" s="71" t="s">
        <v>150</v>
      </c>
      <c r="D95" s="209" t="s">
        <v>155</v>
      </c>
      <c r="E95" s="209"/>
      <c r="F95" s="209"/>
      <c r="G95" s="211">
        <v>1973</v>
      </c>
      <c r="H95" s="215">
        <v>45202</v>
      </c>
      <c r="I95" s="209" t="s">
        <v>152</v>
      </c>
      <c r="J95" s="209" t="s">
        <v>149</v>
      </c>
      <c r="K95" s="73" t="s">
        <v>153</v>
      </c>
      <c r="L95" s="25"/>
      <c r="M95" s="9"/>
      <c r="N95" s="9"/>
    </row>
    <row r="96" spans="1:14" ht="15" customHeight="1" thickBot="1" x14ac:dyDescent="0.35">
      <c r="A96" s="9"/>
      <c r="B96" s="212"/>
      <c r="C96" s="72" t="s">
        <v>154</v>
      </c>
      <c r="D96" s="210"/>
      <c r="E96" s="210"/>
      <c r="F96" s="210"/>
      <c r="G96" s="212"/>
      <c r="H96" s="216"/>
      <c r="I96" s="210"/>
      <c r="J96" s="210"/>
      <c r="K96" s="74">
        <v>2026</v>
      </c>
      <c r="L96" s="25"/>
      <c r="M96" s="9"/>
      <c r="N96" s="9"/>
    </row>
    <row r="97" spans="1:14" ht="15" customHeight="1" x14ac:dyDescent="0.3">
      <c r="A97" s="9"/>
      <c r="B97" s="211">
        <v>13</v>
      </c>
      <c r="C97" s="71"/>
      <c r="D97" s="211"/>
      <c r="E97" s="209">
        <v>6411499</v>
      </c>
      <c r="F97" s="209"/>
      <c r="G97" s="211" t="s">
        <v>157</v>
      </c>
      <c r="H97" s="215">
        <v>45933</v>
      </c>
      <c r="I97" s="209" t="s">
        <v>158</v>
      </c>
      <c r="J97" s="209" t="s">
        <v>116</v>
      </c>
      <c r="K97" s="213" t="s">
        <v>30</v>
      </c>
      <c r="L97" s="25"/>
      <c r="M97" s="9"/>
      <c r="N97" s="9"/>
    </row>
    <row r="98" spans="1:14" ht="15" customHeight="1" thickBot="1" x14ac:dyDescent="0.35">
      <c r="A98" s="9"/>
      <c r="B98" s="212"/>
      <c r="C98" s="72" t="s">
        <v>156</v>
      </c>
      <c r="D98" s="212"/>
      <c r="E98" s="210"/>
      <c r="F98" s="210"/>
      <c r="G98" s="212"/>
      <c r="H98" s="216"/>
      <c r="I98" s="210"/>
      <c r="J98" s="210"/>
      <c r="K98" s="214"/>
      <c r="L98" s="25"/>
      <c r="M98" s="9"/>
      <c r="N98" s="9"/>
    </row>
    <row r="99" spans="1:14" ht="15" customHeight="1" x14ac:dyDescent="0.3">
      <c r="A99" s="9"/>
      <c r="B99" s="18" t="s">
        <v>159</v>
      </c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</row>
    <row r="100" spans="1:14" ht="15" customHeight="1" x14ac:dyDescent="0.3">
      <c r="A100" s="9"/>
      <c r="B100" s="1" t="s">
        <v>160</v>
      </c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</row>
    <row r="101" spans="1:14" ht="15" customHeight="1" thickBot="1" x14ac:dyDescent="0.35">
      <c r="A101" s="9"/>
      <c r="B101" s="82"/>
      <c r="C101" s="83" t="s">
        <v>239</v>
      </c>
      <c r="D101" s="84"/>
      <c r="E101" s="84"/>
      <c r="F101" s="84"/>
      <c r="G101" s="84"/>
      <c r="H101" s="84"/>
      <c r="I101" s="84"/>
      <c r="J101" s="84"/>
      <c r="K101" s="16"/>
      <c r="L101" s="9"/>
      <c r="M101" s="9"/>
      <c r="N101" s="9"/>
    </row>
    <row r="102" spans="1:14" ht="15" customHeight="1" x14ac:dyDescent="0.3">
      <c r="A102" s="9"/>
      <c r="B102" s="85" t="s">
        <v>43</v>
      </c>
      <c r="C102" s="195" t="s">
        <v>162</v>
      </c>
      <c r="D102" s="203" t="s">
        <v>163</v>
      </c>
      <c r="E102" s="203" t="s">
        <v>164</v>
      </c>
      <c r="F102" s="195" t="s">
        <v>165</v>
      </c>
      <c r="G102" s="195" t="s">
        <v>166</v>
      </c>
      <c r="H102" s="195" t="s">
        <v>167</v>
      </c>
      <c r="I102" s="195" t="s">
        <v>168</v>
      </c>
      <c r="J102" s="197" t="s">
        <v>104</v>
      </c>
      <c r="K102" s="25"/>
      <c r="L102" s="9"/>
      <c r="M102" s="9"/>
      <c r="N102" s="9"/>
    </row>
    <row r="103" spans="1:14" ht="15" customHeight="1" thickBot="1" x14ac:dyDescent="0.35">
      <c r="A103" s="9"/>
      <c r="B103" s="86" t="s">
        <v>161</v>
      </c>
      <c r="C103" s="196"/>
      <c r="D103" s="204"/>
      <c r="E103" s="204"/>
      <c r="F103" s="196"/>
      <c r="G103" s="196"/>
      <c r="H103" s="196"/>
      <c r="I103" s="196"/>
      <c r="J103" s="198"/>
      <c r="K103" s="25"/>
      <c r="L103" s="9"/>
      <c r="M103" s="9"/>
      <c r="N103" s="9"/>
    </row>
    <row r="104" spans="1:14" ht="15" customHeight="1" thickBot="1" x14ac:dyDescent="0.35">
      <c r="A104" s="9"/>
      <c r="B104" s="87" t="s">
        <v>169</v>
      </c>
      <c r="C104" s="88" t="s">
        <v>170</v>
      </c>
      <c r="D104" s="89" t="s">
        <v>171</v>
      </c>
      <c r="E104" s="89" t="s">
        <v>172</v>
      </c>
      <c r="F104" s="89" t="s">
        <v>173</v>
      </c>
      <c r="G104" s="90" t="s">
        <v>174</v>
      </c>
      <c r="H104" s="89"/>
      <c r="I104" s="89" t="s">
        <v>175</v>
      </c>
      <c r="J104" s="91">
        <v>2007</v>
      </c>
      <c r="K104" s="25"/>
      <c r="L104" s="9"/>
      <c r="M104" s="9"/>
      <c r="N104" s="9"/>
    </row>
    <row r="105" spans="1:14" ht="15" customHeight="1" x14ac:dyDescent="0.3">
      <c r="A105" s="9"/>
      <c r="B105" s="195" t="s">
        <v>176</v>
      </c>
      <c r="C105" s="205" t="s">
        <v>177</v>
      </c>
      <c r="D105" s="92"/>
      <c r="E105" s="195" t="s">
        <v>172</v>
      </c>
      <c r="F105" s="92"/>
      <c r="G105" s="92"/>
      <c r="H105" s="203"/>
      <c r="I105" s="203">
        <v>903</v>
      </c>
      <c r="J105" s="207">
        <v>2012</v>
      </c>
      <c r="K105" s="25"/>
      <c r="L105" s="9"/>
      <c r="M105" s="9"/>
      <c r="N105" s="9"/>
    </row>
    <row r="106" spans="1:14" ht="15" customHeight="1" thickBot="1" x14ac:dyDescent="0.35">
      <c r="A106" s="9"/>
      <c r="B106" s="196"/>
      <c r="C106" s="206"/>
      <c r="D106" s="89" t="s">
        <v>178</v>
      </c>
      <c r="E106" s="196"/>
      <c r="F106" s="89" t="s">
        <v>179</v>
      </c>
      <c r="G106" s="89" t="s">
        <v>180</v>
      </c>
      <c r="H106" s="204"/>
      <c r="I106" s="204"/>
      <c r="J106" s="208"/>
      <c r="K106" s="25"/>
      <c r="L106" s="9"/>
      <c r="M106" s="9"/>
      <c r="N106" s="9"/>
    </row>
    <row r="107" spans="1:14" ht="15" customHeight="1" thickBot="1" x14ac:dyDescent="0.35">
      <c r="A107" s="9"/>
      <c r="B107" s="93" t="s">
        <v>181</v>
      </c>
      <c r="C107" s="88" t="s">
        <v>182</v>
      </c>
      <c r="D107" s="89" t="s">
        <v>183</v>
      </c>
      <c r="E107" s="89" t="s">
        <v>172</v>
      </c>
      <c r="F107" s="89" t="s">
        <v>184</v>
      </c>
      <c r="G107" s="89" t="s">
        <v>185</v>
      </c>
      <c r="H107" s="89"/>
      <c r="I107" s="89">
        <v>1827001026413</v>
      </c>
      <c r="J107" s="91">
        <v>2010</v>
      </c>
      <c r="K107" s="25"/>
      <c r="L107" s="9"/>
      <c r="M107" s="9"/>
      <c r="N107" s="9"/>
    </row>
    <row r="108" spans="1:14" ht="15" customHeight="1" thickBot="1" x14ac:dyDescent="0.35">
      <c r="A108" s="9"/>
      <c r="B108" s="93" t="s">
        <v>186</v>
      </c>
      <c r="C108" s="89" t="s">
        <v>187</v>
      </c>
      <c r="D108" s="89" t="s">
        <v>188</v>
      </c>
      <c r="E108" s="89" t="s">
        <v>172</v>
      </c>
      <c r="F108" s="89" t="s">
        <v>189</v>
      </c>
      <c r="G108" s="89" t="s">
        <v>190</v>
      </c>
      <c r="H108" s="89"/>
      <c r="I108" s="89">
        <v>151.208</v>
      </c>
      <c r="J108" s="91">
        <v>1970.1969999999999</v>
      </c>
      <c r="K108" s="25"/>
      <c r="L108" s="9"/>
      <c r="M108" s="9"/>
      <c r="N108" s="9"/>
    </row>
    <row r="109" spans="1:14" ht="15" customHeight="1" thickBot="1" x14ac:dyDescent="0.35">
      <c r="A109" s="9"/>
      <c r="B109" s="93" t="s">
        <v>191</v>
      </c>
      <c r="C109" s="88" t="s">
        <v>192</v>
      </c>
      <c r="D109" s="89" t="s">
        <v>171</v>
      </c>
      <c r="E109" s="89" t="s">
        <v>172</v>
      </c>
      <c r="F109" s="89" t="s">
        <v>193</v>
      </c>
      <c r="G109" s="89" t="s">
        <v>185</v>
      </c>
      <c r="H109" s="89"/>
      <c r="I109" s="89">
        <v>8727336754</v>
      </c>
      <c r="J109" s="91">
        <v>2005</v>
      </c>
      <c r="K109" s="25"/>
      <c r="L109" s="9"/>
      <c r="M109" s="9"/>
      <c r="N109" s="9"/>
    </row>
    <row r="110" spans="1:14" ht="15" customHeight="1" thickBot="1" x14ac:dyDescent="0.35">
      <c r="A110" s="9"/>
      <c r="B110" s="93">
        <v>7</v>
      </c>
      <c r="C110" s="88" t="s">
        <v>194</v>
      </c>
      <c r="D110" s="89" t="s">
        <v>171</v>
      </c>
      <c r="E110" s="89" t="s">
        <v>172</v>
      </c>
      <c r="F110" s="89" t="s">
        <v>193</v>
      </c>
      <c r="G110" s="94" t="s">
        <v>195</v>
      </c>
      <c r="H110" s="89"/>
      <c r="I110" s="89">
        <v>8727347027</v>
      </c>
      <c r="J110" s="91">
        <v>2005</v>
      </c>
      <c r="K110" s="25"/>
      <c r="L110" s="9"/>
      <c r="M110" s="9"/>
      <c r="N110" s="9"/>
    </row>
    <row r="111" spans="1:14" ht="15" customHeight="1" thickBot="1" x14ac:dyDescent="0.35">
      <c r="A111" s="9"/>
      <c r="B111" s="93" t="s">
        <v>196</v>
      </c>
      <c r="C111" s="90" t="s">
        <v>197</v>
      </c>
      <c r="D111" s="89" t="s">
        <v>198</v>
      </c>
      <c r="E111" s="89" t="s">
        <v>172</v>
      </c>
      <c r="F111" s="89" t="s">
        <v>189</v>
      </c>
      <c r="G111" s="94" t="s">
        <v>195</v>
      </c>
      <c r="H111" s="94"/>
      <c r="I111" s="94"/>
      <c r="J111" s="95"/>
      <c r="K111" s="25"/>
      <c r="L111" s="9"/>
      <c r="M111" s="9"/>
      <c r="N111" s="9"/>
    </row>
    <row r="112" spans="1:14" ht="15" customHeight="1" thickBot="1" x14ac:dyDescent="0.35">
      <c r="A112" s="9"/>
      <c r="B112" s="93" t="s">
        <v>199</v>
      </c>
      <c r="C112" s="90" t="s">
        <v>200</v>
      </c>
      <c r="D112" s="89">
        <v>2</v>
      </c>
      <c r="E112" s="89" t="s">
        <v>172</v>
      </c>
      <c r="F112" s="89" t="s">
        <v>201</v>
      </c>
      <c r="G112" s="94"/>
      <c r="H112" s="94"/>
      <c r="I112" s="94">
        <v>5.0014000000000003</v>
      </c>
      <c r="J112" s="95">
        <v>2010</v>
      </c>
      <c r="K112" s="25"/>
      <c r="L112" s="9"/>
      <c r="M112" s="9"/>
      <c r="N112" s="9"/>
    </row>
    <row r="113" spans="1:14" ht="15" customHeight="1" thickBot="1" x14ac:dyDescent="0.35">
      <c r="A113" s="9"/>
      <c r="B113" s="93">
        <v>10</v>
      </c>
      <c r="C113" s="90" t="s">
        <v>202</v>
      </c>
      <c r="D113" s="90" t="s">
        <v>178</v>
      </c>
      <c r="E113" s="89" t="s">
        <v>172</v>
      </c>
      <c r="F113" s="89" t="s">
        <v>30</v>
      </c>
      <c r="G113" s="89" t="s">
        <v>190</v>
      </c>
      <c r="H113" s="94"/>
      <c r="I113" s="94"/>
      <c r="J113" s="95">
        <v>1990</v>
      </c>
      <c r="K113" s="25"/>
      <c r="L113" s="9"/>
      <c r="M113" s="9"/>
      <c r="N113" s="9"/>
    </row>
    <row r="114" spans="1:14" ht="15" customHeight="1" thickBot="1" x14ac:dyDescent="0.35">
      <c r="A114" s="9"/>
      <c r="B114" s="93">
        <v>11</v>
      </c>
      <c r="C114" s="90" t="s">
        <v>203</v>
      </c>
      <c r="D114" s="89" t="s">
        <v>183</v>
      </c>
      <c r="E114" s="89" t="s">
        <v>204</v>
      </c>
      <c r="F114" s="89" t="s">
        <v>205</v>
      </c>
      <c r="G114" s="89" t="s">
        <v>190</v>
      </c>
      <c r="H114" s="89"/>
      <c r="I114" s="89"/>
      <c r="J114" s="91">
        <v>1990</v>
      </c>
      <c r="K114" s="25"/>
      <c r="L114" s="9"/>
      <c r="M114" s="9"/>
      <c r="N114" s="9"/>
    </row>
    <row r="115" spans="1:14" ht="15" customHeight="1" thickBot="1" x14ac:dyDescent="0.35">
      <c r="A115" s="9"/>
      <c r="B115" s="93" t="s">
        <v>206</v>
      </c>
      <c r="C115" s="90" t="s">
        <v>207</v>
      </c>
      <c r="D115" s="89" t="s">
        <v>183</v>
      </c>
      <c r="E115" s="89" t="s">
        <v>208</v>
      </c>
      <c r="F115" s="89" t="s">
        <v>209</v>
      </c>
      <c r="G115" s="89" t="s">
        <v>190</v>
      </c>
      <c r="H115" s="89"/>
      <c r="I115" s="89"/>
      <c r="J115" s="91">
        <v>1990</v>
      </c>
      <c r="K115" s="25"/>
      <c r="L115" s="9"/>
      <c r="M115" s="9"/>
      <c r="N115" s="9"/>
    </row>
    <row r="116" spans="1:14" ht="15" customHeight="1" x14ac:dyDescent="0.3">
      <c r="A116" s="9"/>
      <c r="B116" s="195" t="s">
        <v>210</v>
      </c>
      <c r="C116" s="203" t="s">
        <v>211</v>
      </c>
      <c r="D116" s="195" t="s">
        <v>183</v>
      </c>
      <c r="E116" s="195" t="s">
        <v>212</v>
      </c>
      <c r="F116" s="195" t="s">
        <v>205</v>
      </c>
      <c r="G116" s="195" t="s">
        <v>213</v>
      </c>
      <c r="H116" s="195"/>
      <c r="I116" s="195">
        <v>258141</v>
      </c>
      <c r="J116" s="197">
        <v>1991</v>
      </c>
      <c r="K116" s="25"/>
      <c r="L116" s="9"/>
      <c r="M116" s="9"/>
      <c r="N116" s="9"/>
    </row>
    <row r="117" spans="1:14" ht="15" customHeight="1" thickBot="1" x14ac:dyDescent="0.35">
      <c r="A117" s="9"/>
      <c r="B117" s="196"/>
      <c r="C117" s="204"/>
      <c r="D117" s="196"/>
      <c r="E117" s="196"/>
      <c r="F117" s="196"/>
      <c r="G117" s="196"/>
      <c r="H117" s="196"/>
      <c r="I117" s="196"/>
      <c r="J117" s="198"/>
      <c r="K117" s="25"/>
      <c r="L117" s="9"/>
      <c r="M117" s="9"/>
      <c r="N117" s="9"/>
    </row>
    <row r="118" spans="1:14" ht="15" customHeight="1" thickBot="1" x14ac:dyDescent="0.35">
      <c r="A118" s="9"/>
      <c r="B118" s="93" t="s">
        <v>214</v>
      </c>
      <c r="C118" s="89" t="s">
        <v>215</v>
      </c>
      <c r="D118" s="89">
        <v>2</v>
      </c>
      <c r="E118" s="89" t="s">
        <v>216</v>
      </c>
      <c r="F118" s="89" t="s">
        <v>201</v>
      </c>
      <c r="G118" s="94" t="s">
        <v>190</v>
      </c>
      <c r="H118" s="89"/>
      <c r="I118" s="89"/>
      <c r="J118" s="91">
        <v>2019</v>
      </c>
      <c r="K118" s="25"/>
      <c r="L118" s="9"/>
      <c r="M118" s="9"/>
      <c r="N118" s="9"/>
    </row>
    <row r="119" spans="1:14" ht="15" customHeight="1" thickBot="1" x14ac:dyDescent="0.35">
      <c r="A119" s="9"/>
      <c r="B119" s="93"/>
      <c r="C119" s="89"/>
      <c r="D119" s="89"/>
      <c r="E119" s="89"/>
      <c r="F119" s="89"/>
      <c r="G119" s="94"/>
      <c r="H119" s="94"/>
      <c r="I119" s="94"/>
      <c r="J119" s="95"/>
      <c r="K119" s="25"/>
      <c r="L119" s="9"/>
      <c r="M119" s="9"/>
      <c r="N119" s="9"/>
    </row>
    <row r="120" spans="1:14" ht="15" customHeight="1" thickBot="1" x14ac:dyDescent="0.35">
      <c r="A120" s="9"/>
      <c r="B120" s="82"/>
      <c r="C120" s="84"/>
      <c r="D120" s="84"/>
      <c r="E120" s="84"/>
      <c r="F120" s="84"/>
      <c r="G120" s="84"/>
      <c r="H120" s="84"/>
      <c r="I120" s="84"/>
      <c r="J120" s="84"/>
      <c r="K120" s="9"/>
      <c r="L120" s="9"/>
      <c r="M120" s="9"/>
      <c r="N120" s="9"/>
    </row>
    <row r="121" spans="1:14" ht="15" customHeight="1" thickBot="1" x14ac:dyDescent="0.35">
      <c r="A121" s="9"/>
      <c r="B121" s="96" t="s">
        <v>217</v>
      </c>
      <c r="C121" s="97" t="s">
        <v>218</v>
      </c>
      <c r="D121" s="97" t="s">
        <v>87</v>
      </c>
      <c r="E121" s="97" t="s">
        <v>164</v>
      </c>
      <c r="F121" s="97" t="s">
        <v>219</v>
      </c>
      <c r="G121" s="98" t="s">
        <v>167</v>
      </c>
      <c r="H121" s="98" t="s">
        <v>168</v>
      </c>
      <c r="I121" s="99" t="s">
        <v>104</v>
      </c>
      <c r="J121" s="100" t="s">
        <v>242</v>
      </c>
      <c r="K121" s="9"/>
      <c r="L121" s="9"/>
      <c r="M121" s="9"/>
      <c r="N121" s="9"/>
    </row>
    <row r="122" spans="1:14" ht="15" customHeight="1" thickBot="1" x14ac:dyDescent="0.35">
      <c r="A122" s="9"/>
      <c r="B122" s="93" t="s">
        <v>169</v>
      </c>
      <c r="C122" s="88" t="s">
        <v>220</v>
      </c>
      <c r="D122" s="89" t="s">
        <v>221</v>
      </c>
      <c r="E122" s="89" t="s">
        <v>216</v>
      </c>
      <c r="F122" s="89" t="s">
        <v>189</v>
      </c>
      <c r="G122" s="89">
        <v>241603010011</v>
      </c>
      <c r="H122" s="89">
        <v>6076903</v>
      </c>
      <c r="I122" s="91">
        <v>2006</v>
      </c>
      <c r="J122" s="199"/>
      <c r="K122" s="9"/>
      <c r="L122" s="9"/>
      <c r="M122" s="9"/>
      <c r="N122" s="9"/>
    </row>
    <row r="123" spans="1:14" ht="15" customHeight="1" thickBot="1" x14ac:dyDescent="0.35">
      <c r="A123" s="9"/>
      <c r="B123" s="93" t="s">
        <v>176</v>
      </c>
      <c r="C123" s="88" t="s">
        <v>220</v>
      </c>
      <c r="D123" s="89" t="s">
        <v>222</v>
      </c>
      <c r="E123" s="89">
        <v>2025</v>
      </c>
      <c r="F123" s="89" t="s">
        <v>189</v>
      </c>
      <c r="G123" s="89">
        <v>241603010012</v>
      </c>
      <c r="H123" s="89">
        <v>6076905</v>
      </c>
      <c r="I123" s="91">
        <v>2006</v>
      </c>
      <c r="J123" s="199"/>
      <c r="K123" s="9"/>
      <c r="L123" s="9"/>
      <c r="M123" s="9"/>
      <c r="N123" s="9"/>
    </row>
    <row r="124" spans="1:14" ht="15" customHeight="1" thickBot="1" x14ac:dyDescent="0.35">
      <c r="A124" s="9"/>
      <c r="B124" s="93">
        <v>3</v>
      </c>
      <c r="C124" s="88" t="s">
        <v>220</v>
      </c>
      <c r="D124" s="89"/>
      <c r="E124" s="89">
        <v>2025</v>
      </c>
      <c r="F124" s="89" t="s">
        <v>189</v>
      </c>
      <c r="G124" s="89">
        <v>241603010019</v>
      </c>
      <c r="H124" s="89">
        <v>6092952</v>
      </c>
      <c r="I124" s="91">
        <v>2006</v>
      </c>
      <c r="J124" s="101"/>
      <c r="K124" s="9"/>
      <c r="L124" s="9"/>
      <c r="M124" s="9"/>
      <c r="N124" s="9"/>
    </row>
    <row r="125" spans="1:14" ht="15" customHeight="1" thickBot="1" x14ac:dyDescent="0.35">
      <c r="A125" s="9"/>
      <c r="B125" s="93">
        <v>4</v>
      </c>
      <c r="C125" s="88" t="s">
        <v>220</v>
      </c>
      <c r="D125" s="89"/>
      <c r="E125" s="89">
        <v>2025</v>
      </c>
      <c r="F125" s="89" t="s">
        <v>189</v>
      </c>
      <c r="G125" s="89">
        <v>241603010023</v>
      </c>
      <c r="H125" s="89">
        <v>6092966</v>
      </c>
      <c r="I125" s="91">
        <v>2006</v>
      </c>
      <c r="J125" s="101"/>
      <c r="K125" s="9"/>
      <c r="L125" s="9"/>
      <c r="M125" s="9"/>
      <c r="N125" s="9"/>
    </row>
    <row r="126" spans="1:14" ht="15" customHeight="1" thickBot="1" x14ac:dyDescent="0.35">
      <c r="A126" s="9"/>
      <c r="B126" s="93">
        <v>5</v>
      </c>
      <c r="C126" s="88" t="s">
        <v>223</v>
      </c>
      <c r="D126" s="89" t="s">
        <v>198</v>
      </c>
      <c r="E126" s="89" t="s">
        <v>216</v>
      </c>
      <c r="F126" s="89" t="s">
        <v>189</v>
      </c>
      <c r="G126" s="89"/>
      <c r="H126" s="89"/>
      <c r="I126" s="91"/>
      <c r="J126" s="100"/>
      <c r="K126" s="9"/>
      <c r="L126" s="9"/>
      <c r="M126" s="9"/>
      <c r="N126" s="9"/>
    </row>
    <row r="127" spans="1:14" ht="15" customHeight="1" thickBot="1" x14ac:dyDescent="0.35">
      <c r="A127" s="9"/>
      <c r="B127" s="102"/>
      <c r="C127" s="103" t="s">
        <v>224</v>
      </c>
      <c r="D127" s="94"/>
      <c r="E127" s="94"/>
      <c r="F127" s="94"/>
      <c r="G127" s="94"/>
      <c r="H127" s="94"/>
      <c r="I127" s="95"/>
      <c r="J127" s="100"/>
      <c r="K127" s="9"/>
      <c r="L127" s="9"/>
      <c r="M127" s="9"/>
      <c r="N127" s="9"/>
    </row>
    <row r="128" spans="1:14" ht="15" customHeight="1" x14ac:dyDescent="0.3">
      <c r="A128" s="9"/>
      <c r="B128" s="3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</row>
    <row r="129" spans="1:14" ht="15" customHeight="1" x14ac:dyDescent="0.3">
      <c r="A129" s="9"/>
      <c r="B129" s="6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</row>
    <row r="130" spans="1:14" ht="15" customHeight="1" x14ac:dyDescent="0.3">
      <c r="A130" s="9"/>
      <c r="B130" s="6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</row>
    <row r="131" spans="1:14" ht="15" customHeight="1" x14ac:dyDescent="0.3">
      <c r="A131" s="9"/>
      <c r="B131" s="6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</row>
    <row r="132" spans="1:14" ht="15" customHeight="1" x14ac:dyDescent="0.3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</row>
  </sheetData>
  <mergeCells count="283">
    <mergeCell ref="B8:B9"/>
    <mergeCell ref="C8:C9"/>
    <mergeCell ref="D8:D9"/>
    <mergeCell ref="E8:E9"/>
    <mergeCell ref="F8:F9"/>
    <mergeCell ref="G8:G9"/>
    <mergeCell ref="H8:H9"/>
    <mergeCell ref="B5:B6"/>
    <mergeCell ref="C5:C6"/>
    <mergeCell ref="D5:D6"/>
    <mergeCell ref="E5:E6"/>
    <mergeCell ref="F5:F6"/>
    <mergeCell ref="G5:G6"/>
    <mergeCell ref="B12:B13"/>
    <mergeCell ref="C12:C13"/>
    <mergeCell ref="D12:D13"/>
    <mergeCell ref="E12:E13"/>
    <mergeCell ref="F12:F13"/>
    <mergeCell ref="G12:G13"/>
    <mergeCell ref="H12:H13"/>
    <mergeCell ref="B10:B11"/>
    <mergeCell ref="C10:C11"/>
    <mergeCell ref="D10:D11"/>
    <mergeCell ref="E10:E11"/>
    <mergeCell ref="F10:F11"/>
    <mergeCell ref="G10:G11"/>
    <mergeCell ref="B16:B17"/>
    <mergeCell ref="C16:C17"/>
    <mergeCell ref="D16:D17"/>
    <mergeCell ref="E16:E17"/>
    <mergeCell ref="F16:F17"/>
    <mergeCell ref="G16:G17"/>
    <mergeCell ref="H16:H17"/>
    <mergeCell ref="B14:B15"/>
    <mergeCell ref="C14:C15"/>
    <mergeCell ref="D14:D15"/>
    <mergeCell ref="E14:E15"/>
    <mergeCell ref="F14:F15"/>
    <mergeCell ref="G14:G15"/>
    <mergeCell ref="B20:B21"/>
    <mergeCell ref="C20:C21"/>
    <mergeCell ref="D20:D21"/>
    <mergeCell ref="E20:E21"/>
    <mergeCell ref="F20:F21"/>
    <mergeCell ref="G20:G21"/>
    <mergeCell ref="H20:H21"/>
    <mergeCell ref="B18:B19"/>
    <mergeCell ref="C18:C19"/>
    <mergeCell ref="D18:D19"/>
    <mergeCell ref="E18:E19"/>
    <mergeCell ref="F18:F19"/>
    <mergeCell ref="G18:G19"/>
    <mergeCell ref="B24:B25"/>
    <mergeCell ref="C24:C25"/>
    <mergeCell ref="D24:D25"/>
    <mergeCell ref="E24:E25"/>
    <mergeCell ref="F24:F25"/>
    <mergeCell ref="G24:G25"/>
    <mergeCell ref="H24:H25"/>
    <mergeCell ref="B22:B23"/>
    <mergeCell ref="C22:C23"/>
    <mergeCell ref="D22:D23"/>
    <mergeCell ref="E22:E23"/>
    <mergeCell ref="F22:F23"/>
    <mergeCell ref="G22:G23"/>
    <mergeCell ref="B36:B38"/>
    <mergeCell ref="D36:D38"/>
    <mergeCell ref="E36:E38"/>
    <mergeCell ref="F36:F38"/>
    <mergeCell ref="G36:G38"/>
    <mergeCell ref="H36:H38"/>
    <mergeCell ref="I36:I38"/>
    <mergeCell ref="J36:J38"/>
    <mergeCell ref="I27:I28"/>
    <mergeCell ref="B34:B35"/>
    <mergeCell ref="C34:C35"/>
    <mergeCell ref="D34:D35"/>
    <mergeCell ref="F34:F35"/>
    <mergeCell ref="G34:G35"/>
    <mergeCell ref="H34:H35"/>
    <mergeCell ref="I34:I35"/>
    <mergeCell ref="C27:C28"/>
    <mergeCell ref="D27:D28"/>
    <mergeCell ref="E27:E28"/>
    <mergeCell ref="F27:F28"/>
    <mergeCell ref="G27:G28"/>
    <mergeCell ref="H27:H28"/>
    <mergeCell ref="B42:B43"/>
    <mergeCell ref="D42:D43"/>
    <mergeCell ref="E42:E43"/>
    <mergeCell ref="F42:F43"/>
    <mergeCell ref="G42:G43"/>
    <mergeCell ref="H42:H43"/>
    <mergeCell ref="I42:I43"/>
    <mergeCell ref="J42:J43"/>
    <mergeCell ref="B39:B41"/>
    <mergeCell ref="D39:D41"/>
    <mergeCell ref="E39:E41"/>
    <mergeCell ref="F39:F41"/>
    <mergeCell ref="G39:G41"/>
    <mergeCell ref="H39:H41"/>
    <mergeCell ref="B48:B49"/>
    <mergeCell ref="C48:C49"/>
    <mergeCell ref="D48:D49"/>
    <mergeCell ref="E48:E49"/>
    <mergeCell ref="F48:F49"/>
    <mergeCell ref="G48:G49"/>
    <mergeCell ref="H48:H49"/>
    <mergeCell ref="J48:J49"/>
    <mergeCell ref="H44:H45"/>
    <mergeCell ref="I44:I45"/>
    <mergeCell ref="J44:J45"/>
    <mergeCell ref="B46:B47"/>
    <mergeCell ref="C46:C47"/>
    <mergeCell ref="D46:D47"/>
    <mergeCell ref="E46:E47"/>
    <mergeCell ref="F46:F47"/>
    <mergeCell ref="G46:G47"/>
    <mergeCell ref="H46:H47"/>
    <mergeCell ref="B44:B45"/>
    <mergeCell ref="C44:C45"/>
    <mergeCell ref="D44:D45"/>
    <mergeCell ref="E44:E45"/>
    <mergeCell ref="F44:F45"/>
    <mergeCell ref="G44:G45"/>
    <mergeCell ref="H62:H63"/>
    <mergeCell ref="D73:D74"/>
    <mergeCell ref="F73:F74"/>
    <mergeCell ref="G73:G74"/>
    <mergeCell ref="H73:H74"/>
    <mergeCell ref="I73:I74"/>
    <mergeCell ref="B62:B63"/>
    <mergeCell ref="C62:C63"/>
    <mergeCell ref="D62:D63"/>
    <mergeCell ref="E62:E63"/>
    <mergeCell ref="F62:F63"/>
    <mergeCell ref="G62:G63"/>
    <mergeCell ref="J73:J74"/>
    <mergeCell ref="K73:K74"/>
    <mergeCell ref="D75:D76"/>
    <mergeCell ref="E75:E76"/>
    <mergeCell ref="F75:F76"/>
    <mergeCell ref="G75:G76"/>
    <mergeCell ref="H75:H76"/>
    <mergeCell ref="I75:I76"/>
    <mergeCell ref="J75:J76"/>
    <mergeCell ref="K75:K76"/>
    <mergeCell ref="I77:I78"/>
    <mergeCell ref="J77:J78"/>
    <mergeCell ref="K77:K78"/>
    <mergeCell ref="B79:B80"/>
    <mergeCell ref="E79:E80"/>
    <mergeCell ref="F79:F80"/>
    <mergeCell ref="G79:G80"/>
    <mergeCell ref="H79:H80"/>
    <mergeCell ref="I79:I80"/>
    <mergeCell ref="J79:J80"/>
    <mergeCell ref="B77:B78"/>
    <mergeCell ref="D77:D78"/>
    <mergeCell ref="E77:E78"/>
    <mergeCell ref="F77:F78"/>
    <mergeCell ref="G77:G78"/>
    <mergeCell ref="H77:H78"/>
    <mergeCell ref="K79:K80"/>
    <mergeCell ref="K81:K82"/>
    <mergeCell ref="B83:B84"/>
    <mergeCell ref="D83:D84"/>
    <mergeCell ref="F83:F84"/>
    <mergeCell ref="G83:G84"/>
    <mergeCell ref="H83:H84"/>
    <mergeCell ref="I83:I84"/>
    <mergeCell ref="J83:J84"/>
    <mergeCell ref="K83:K84"/>
    <mergeCell ref="B81:B82"/>
    <mergeCell ref="C81:C82"/>
    <mergeCell ref="D81:D82"/>
    <mergeCell ref="E81:E82"/>
    <mergeCell ref="F81:F82"/>
    <mergeCell ref="G81:G82"/>
    <mergeCell ref="H81:H82"/>
    <mergeCell ref="I81:I82"/>
    <mergeCell ref="J81:J82"/>
    <mergeCell ref="J85:J86"/>
    <mergeCell ref="K85:K86"/>
    <mergeCell ref="B87:B88"/>
    <mergeCell ref="D87:D88"/>
    <mergeCell ref="F87:F88"/>
    <mergeCell ref="G87:G88"/>
    <mergeCell ref="H87:H88"/>
    <mergeCell ref="I87:I88"/>
    <mergeCell ref="J87:J88"/>
    <mergeCell ref="K87:K88"/>
    <mergeCell ref="B85:B86"/>
    <mergeCell ref="D85:D86"/>
    <mergeCell ref="F85:F86"/>
    <mergeCell ref="G85:G86"/>
    <mergeCell ref="H85:H86"/>
    <mergeCell ref="I85:I86"/>
    <mergeCell ref="J89:J90"/>
    <mergeCell ref="K89:K90"/>
    <mergeCell ref="B91:B92"/>
    <mergeCell ref="F91:F92"/>
    <mergeCell ref="G91:G92"/>
    <mergeCell ref="H91:H92"/>
    <mergeCell ref="I91:I92"/>
    <mergeCell ref="J91:J92"/>
    <mergeCell ref="K91:K92"/>
    <mergeCell ref="B89:B90"/>
    <mergeCell ref="D89:D90"/>
    <mergeCell ref="F89:F90"/>
    <mergeCell ref="G89:G90"/>
    <mergeCell ref="H89:H90"/>
    <mergeCell ref="I89:I90"/>
    <mergeCell ref="D95:D96"/>
    <mergeCell ref="E95:E96"/>
    <mergeCell ref="F95:F96"/>
    <mergeCell ref="G95:G96"/>
    <mergeCell ref="H95:H96"/>
    <mergeCell ref="I95:I96"/>
    <mergeCell ref="J95:J96"/>
    <mergeCell ref="B93:B94"/>
    <mergeCell ref="D93:D94"/>
    <mergeCell ref="E93:E94"/>
    <mergeCell ref="F93:F94"/>
    <mergeCell ref="G93:G94"/>
    <mergeCell ref="H93:H94"/>
    <mergeCell ref="K97:K98"/>
    <mergeCell ref="C102:C103"/>
    <mergeCell ref="D102:D103"/>
    <mergeCell ref="E102:E103"/>
    <mergeCell ref="F102:F103"/>
    <mergeCell ref="G102:G103"/>
    <mergeCell ref="H102:H103"/>
    <mergeCell ref="I102:I103"/>
    <mergeCell ref="B97:B98"/>
    <mergeCell ref="D97:D98"/>
    <mergeCell ref="E97:E98"/>
    <mergeCell ref="F97:F98"/>
    <mergeCell ref="G97:G98"/>
    <mergeCell ref="H97:H98"/>
    <mergeCell ref="H116:H117"/>
    <mergeCell ref="I116:I117"/>
    <mergeCell ref="J116:J117"/>
    <mergeCell ref="J122:J123"/>
    <mergeCell ref="B4:H4"/>
    <mergeCell ref="I5:I6"/>
    <mergeCell ref="B116:B117"/>
    <mergeCell ref="C116:C117"/>
    <mergeCell ref="D116:D117"/>
    <mergeCell ref="E116:E117"/>
    <mergeCell ref="F116:F117"/>
    <mergeCell ref="G116:G117"/>
    <mergeCell ref="J102:J103"/>
    <mergeCell ref="B105:B106"/>
    <mergeCell ref="C105:C106"/>
    <mergeCell ref="E105:E106"/>
    <mergeCell ref="H105:H106"/>
    <mergeCell ref="I105:I106"/>
    <mergeCell ref="J105:J106"/>
    <mergeCell ref="I97:I98"/>
    <mergeCell ref="J97:J98"/>
    <mergeCell ref="I93:I94"/>
    <mergeCell ref="J93:J94"/>
    <mergeCell ref="B95:B96"/>
    <mergeCell ref="K44:K45"/>
    <mergeCell ref="K46:K47"/>
    <mergeCell ref="K48:K49"/>
    <mergeCell ref="E1:H1"/>
    <mergeCell ref="C2:I2"/>
    <mergeCell ref="K34:K35"/>
    <mergeCell ref="K36:K38"/>
    <mergeCell ref="K39:K41"/>
    <mergeCell ref="K42:K43"/>
    <mergeCell ref="I46:I47"/>
    <mergeCell ref="J46:J47"/>
    <mergeCell ref="I39:I41"/>
    <mergeCell ref="J39:J41"/>
    <mergeCell ref="J34:J35"/>
    <mergeCell ref="H22:H23"/>
    <mergeCell ref="H18:H19"/>
    <mergeCell ref="H14:H15"/>
    <mergeCell ref="H10:H11"/>
    <mergeCell ref="H5:H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BCCBC-6424-4792-ACA8-86BEE3D06712}">
  <dimension ref="A1"/>
  <sheetViews>
    <sheetView workbookViewId="0">
      <selection sqref="A1:M92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E0D43-F133-4925-88E5-B4383167C5D7}">
  <sheetPr>
    <tabColor rgb="FFFF0000"/>
  </sheetPr>
  <dimension ref="A3:L88"/>
  <sheetViews>
    <sheetView topLeftCell="B1" workbookViewId="0">
      <selection activeCell="A6" sqref="A6:J6"/>
    </sheetView>
  </sheetViews>
  <sheetFormatPr defaultRowHeight="15" x14ac:dyDescent="0.25"/>
  <cols>
    <col min="1" max="1" width="4.7109375" customWidth="1"/>
    <col min="2" max="2" width="59.7109375" customWidth="1"/>
    <col min="3" max="3" width="24" customWidth="1"/>
    <col min="4" max="4" width="23.28515625" customWidth="1"/>
    <col min="5" max="5" width="19.5703125" customWidth="1"/>
    <col min="6" max="6" width="19" customWidth="1"/>
    <col min="7" max="7" width="18.42578125" customWidth="1"/>
    <col min="8" max="8" width="21" customWidth="1"/>
    <col min="9" max="9" width="31.5703125" customWidth="1"/>
    <col min="10" max="10" width="19.7109375" customWidth="1"/>
    <col min="11" max="11" width="14.42578125" customWidth="1"/>
  </cols>
  <sheetData>
    <row r="3" spans="1:11" ht="35.25" customHeight="1" x14ac:dyDescent="0.25">
      <c r="B3" s="250" t="s">
        <v>241</v>
      </c>
      <c r="C3" s="250"/>
      <c r="D3" s="250"/>
      <c r="E3" s="250"/>
      <c r="F3" s="250"/>
      <c r="G3" s="250"/>
      <c r="H3" s="250"/>
      <c r="I3" s="250"/>
      <c r="J3" s="250"/>
      <c r="K3" s="250"/>
    </row>
    <row r="4" spans="1:11" ht="29.25" customHeight="1" x14ac:dyDescent="0.25">
      <c r="B4" s="28"/>
      <c r="C4" s="28"/>
      <c r="D4" s="28"/>
      <c r="E4" s="28"/>
      <c r="F4" s="28"/>
      <c r="G4" s="28"/>
      <c r="H4" s="28"/>
      <c r="I4" s="28"/>
      <c r="J4" s="28"/>
      <c r="K4" s="107"/>
    </row>
    <row r="5" spans="1:11" ht="50.25" customHeight="1" x14ac:dyDescent="0.25">
      <c r="A5" s="51" t="s">
        <v>43</v>
      </c>
      <c r="B5" s="51" t="s">
        <v>218</v>
      </c>
      <c r="C5" s="51" t="s">
        <v>101</v>
      </c>
      <c r="D5" s="51" t="s">
        <v>102</v>
      </c>
      <c r="E5" s="51" t="s">
        <v>103</v>
      </c>
      <c r="F5" s="52" t="s">
        <v>105</v>
      </c>
      <c r="G5" s="52" t="s">
        <v>248</v>
      </c>
      <c r="H5" s="51" t="s">
        <v>50</v>
      </c>
      <c r="I5" s="52" t="s">
        <v>51</v>
      </c>
      <c r="J5" s="106" t="s">
        <v>270</v>
      </c>
      <c r="K5" s="111" t="s">
        <v>271</v>
      </c>
    </row>
    <row r="6" spans="1:11" ht="27" customHeight="1" x14ac:dyDescent="0.25">
      <c r="A6" s="251" t="s">
        <v>236</v>
      </c>
      <c r="B6" s="252"/>
      <c r="C6" s="252"/>
      <c r="D6" s="252"/>
      <c r="E6" s="252"/>
      <c r="F6" s="252"/>
      <c r="G6" s="252"/>
      <c r="H6" s="252"/>
      <c r="I6" s="252"/>
      <c r="J6" s="252"/>
      <c r="K6" s="31"/>
    </row>
    <row r="7" spans="1:11" ht="18.75" customHeight="1" x14ac:dyDescent="0.25">
      <c r="A7" s="49">
        <v>1</v>
      </c>
      <c r="B7" s="30" t="s">
        <v>244</v>
      </c>
      <c r="C7" s="30" t="s">
        <v>54</v>
      </c>
      <c r="D7" s="30">
        <v>8727357201</v>
      </c>
      <c r="E7" s="30" t="s">
        <v>55</v>
      </c>
      <c r="F7" s="30" t="s">
        <v>56</v>
      </c>
      <c r="G7" s="30" t="s">
        <v>57</v>
      </c>
      <c r="H7" s="30" t="s">
        <v>58</v>
      </c>
      <c r="I7" s="81" t="s">
        <v>59</v>
      </c>
      <c r="J7" s="148">
        <v>32417</v>
      </c>
      <c r="K7" s="27">
        <f>J7*1</f>
        <v>32417</v>
      </c>
    </row>
    <row r="8" spans="1:11" ht="16.5" customHeight="1" x14ac:dyDescent="0.25">
      <c r="A8" s="49">
        <v>2</v>
      </c>
      <c r="B8" s="29" t="s">
        <v>245</v>
      </c>
      <c r="C8" s="30" t="s">
        <v>54</v>
      </c>
      <c r="D8" s="30">
        <v>8727357215</v>
      </c>
      <c r="E8" s="30" t="s">
        <v>55</v>
      </c>
      <c r="F8" s="30" t="s">
        <v>56</v>
      </c>
      <c r="G8" s="30" t="s">
        <v>61</v>
      </c>
      <c r="H8" s="30" t="s">
        <v>58</v>
      </c>
      <c r="I8" s="81" t="s">
        <v>59</v>
      </c>
      <c r="J8" s="148">
        <v>32417</v>
      </c>
      <c r="K8" s="27">
        <f t="shared" ref="K8:K12" si="0">J8*1</f>
        <v>32417</v>
      </c>
    </row>
    <row r="9" spans="1:11" ht="18" customHeight="1" x14ac:dyDescent="0.25">
      <c r="A9" s="49">
        <v>3</v>
      </c>
      <c r="B9" s="29" t="s">
        <v>246</v>
      </c>
      <c r="C9" s="30" t="s">
        <v>54</v>
      </c>
      <c r="D9" s="30">
        <v>8727357202</v>
      </c>
      <c r="E9" s="30" t="s">
        <v>64</v>
      </c>
      <c r="F9" s="30" t="s">
        <v>56</v>
      </c>
      <c r="G9" s="30" t="s">
        <v>65</v>
      </c>
      <c r="H9" s="30" t="s">
        <v>58</v>
      </c>
      <c r="I9" s="81" t="s">
        <v>59</v>
      </c>
      <c r="J9" s="148">
        <v>32417</v>
      </c>
      <c r="K9" s="27">
        <f t="shared" si="0"/>
        <v>32417</v>
      </c>
    </row>
    <row r="10" spans="1:11" ht="15" customHeight="1" x14ac:dyDescent="0.25">
      <c r="A10" s="49">
        <v>4</v>
      </c>
      <c r="B10" s="30" t="s">
        <v>66</v>
      </c>
      <c r="C10" s="30" t="s">
        <v>67</v>
      </c>
      <c r="D10" s="30">
        <v>36375</v>
      </c>
      <c r="E10" s="30" t="s">
        <v>68</v>
      </c>
      <c r="F10" s="30" t="s">
        <v>56</v>
      </c>
      <c r="G10" s="30" t="s">
        <v>69</v>
      </c>
      <c r="H10" s="30" t="s">
        <v>58</v>
      </c>
      <c r="I10" s="81" t="s">
        <v>59</v>
      </c>
      <c r="J10" s="148">
        <v>22874</v>
      </c>
      <c r="K10" s="27">
        <f t="shared" si="0"/>
        <v>22874</v>
      </c>
    </row>
    <row r="11" spans="1:11" ht="35.25" customHeight="1" x14ac:dyDescent="0.25">
      <c r="A11" s="49">
        <v>5</v>
      </c>
      <c r="B11" s="29" t="s">
        <v>71</v>
      </c>
      <c r="C11" s="30" t="s">
        <v>72</v>
      </c>
      <c r="D11" s="30">
        <v>103022</v>
      </c>
      <c r="E11" s="30" t="s">
        <v>68</v>
      </c>
      <c r="F11" s="30" t="s">
        <v>56</v>
      </c>
      <c r="G11" s="30" t="s">
        <v>73</v>
      </c>
      <c r="H11" s="30" t="s">
        <v>58</v>
      </c>
      <c r="I11" s="81" t="s">
        <v>59</v>
      </c>
      <c r="J11" s="148">
        <v>22847</v>
      </c>
      <c r="K11" s="27">
        <f t="shared" si="0"/>
        <v>22847</v>
      </c>
    </row>
    <row r="12" spans="1:11" ht="33.75" customHeight="1" x14ac:dyDescent="0.25">
      <c r="A12" s="49">
        <v>6</v>
      </c>
      <c r="B12" s="30" t="s">
        <v>74</v>
      </c>
      <c r="C12" s="30" t="s">
        <v>75</v>
      </c>
      <c r="D12" s="30" t="s">
        <v>76</v>
      </c>
      <c r="E12" s="30" t="s">
        <v>68</v>
      </c>
      <c r="F12" s="30" t="s">
        <v>56</v>
      </c>
      <c r="G12" s="30" t="s">
        <v>78</v>
      </c>
      <c r="H12" s="29" t="s">
        <v>247</v>
      </c>
      <c r="I12" s="81" t="s">
        <v>81</v>
      </c>
      <c r="J12" s="148">
        <v>5312</v>
      </c>
      <c r="K12" s="27">
        <f t="shared" si="0"/>
        <v>5312</v>
      </c>
    </row>
    <row r="13" spans="1:11" ht="24" customHeight="1" x14ac:dyDescent="0.25">
      <c r="A13" s="49">
        <v>7</v>
      </c>
      <c r="B13" s="30" t="s">
        <v>82</v>
      </c>
      <c r="C13" s="30" t="s">
        <v>83</v>
      </c>
      <c r="D13" s="30" t="s">
        <v>84</v>
      </c>
      <c r="E13" s="30"/>
      <c r="F13" s="30"/>
      <c r="G13" s="30"/>
      <c r="H13" s="30"/>
      <c r="I13" s="81"/>
      <c r="J13" s="148"/>
      <c r="K13" s="27"/>
    </row>
    <row r="14" spans="1:11" ht="24" customHeight="1" x14ac:dyDescent="0.25">
      <c r="A14" s="145"/>
      <c r="B14" s="149" t="s">
        <v>269</v>
      </c>
      <c r="C14" s="131"/>
      <c r="D14" s="131"/>
      <c r="E14" s="131"/>
      <c r="F14" s="131"/>
      <c r="G14" s="131"/>
      <c r="H14" s="131"/>
      <c r="I14" s="131"/>
      <c r="J14" s="131"/>
      <c r="K14" s="132">
        <f>SUM(K7:K13)</f>
        <v>148284</v>
      </c>
    </row>
    <row r="15" spans="1:11" ht="24" customHeight="1" x14ac:dyDescent="0.25">
      <c r="A15" s="107"/>
      <c r="B15" s="144"/>
      <c r="C15" s="144"/>
      <c r="D15" s="144"/>
      <c r="E15" s="144"/>
      <c r="F15" s="144"/>
      <c r="G15" s="144"/>
      <c r="H15" s="144"/>
      <c r="I15" s="137"/>
      <c r="J15" s="144"/>
    </row>
    <row r="16" spans="1:11" ht="28.5" customHeight="1" x14ac:dyDescent="0.25">
      <c r="A16" s="114" t="s">
        <v>43</v>
      </c>
      <c r="B16" s="51" t="s">
        <v>2</v>
      </c>
      <c r="C16" s="51" t="s">
        <v>5</v>
      </c>
      <c r="D16" s="51" t="s">
        <v>85</v>
      </c>
      <c r="E16" s="51" t="s">
        <v>86</v>
      </c>
      <c r="F16" s="51" t="s">
        <v>87</v>
      </c>
      <c r="G16" s="51" t="s">
        <v>88</v>
      </c>
      <c r="H16" s="51" t="s">
        <v>243</v>
      </c>
      <c r="I16" s="111" t="s">
        <v>271</v>
      </c>
    </row>
    <row r="17" spans="1:12" ht="24" customHeight="1" x14ac:dyDescent="0.25">
      <c r="A17" s="253" t="s">
        <v>237</v>
      </c>
      <c r="B17" s="254"/>
      <c r="C17" s="254"/>
      <c r="D17" s="254"/>
      <c r="E17" s="254"/>
      <c r="F17" s="254"/>
      <c r="G17" s="254"/>
      <c r="H17" s="255"/>
      <c r="I17" s="31"/>
    </row>
    <row r="18" spans="1:12" ht="20.25" customHeight="1" x14ac:dyDescent="0.25">
      <c r="A18" s="50">
        <v>1</v>
      </c>
      <c r="B18" s="164" t="s">
        <v>89</v>
      </c>
      <c r="C18" s="165" t="s">
        <v>90</v>
      </c>
      <c r="D18" s="164">
        <v>830</v>
      </c>
      <c r="E18" s="164" t="s">
        <v>249</v>
      </c>
      <c r="F18" s="164">
        <v>1</v>
      </c>
      <c r="G18" s="80" t="s">
        <v>91</v>
      </c>
      <c r="H18" s="164">
        <v>34882</v>
      </c>
      <c r="I18" s="166">
        <f>SUM(H18*F18)</f>
        <v>34882</v>
      </c>
    </row>
    <row r="19" spans="1:12" ht="28.5" customHeight="1" x14ac:dyDescent="0.25">
      <c r="A19" s="50">
        <v>2</v>
      </c>
      <c r="B19" s="47" t="s">
        <v>92</v>
      </c>
      <c r="C19" s="46" t="s">
        <v>93</v>
      </c>
      <c r="D19" s="47" t="s">
        <v>94</v>
      </c>
      <c r="E19" s="47" t="s">
        <v>250</v>
      </c>
      <c r="F19" s="47">
        <v>1</v>
      </c>
      <c r="G19" s="80" t="s">
        <v>95</v>
      </c>
      <c r="H19" s="47">
        <v>32417</v>
      </c>
      <c r="I19" s="27">
        <f>SUM(F19*H19)</f>
        <v>32417</v>
      </c>
    </row>
    <row r="20" spans="1:12" ht="15" customHeight="1" x14ac:dyDescent="0.25">
      <c r="A20" s="50">
        <v>3</v>
      </c>
      <c r="B20" s="47" t="s">
        <v>96</v>
      </c>
      <c r="C20" s="47" t="s">
        <v>97</v>
      </c>
      <c r="D20" s="47">
        <v>13737</v>
      </c>
      <c r="E20" s="47" t="s">
        <v>251</v>
      </c>
      <c r="F20" s="47">
        <v>1</v>
      </c>
      <c r="G20" s="80" t="s">
        <v>95</v>
      </c>
      <c r="H20" s="47">
        <v>34882</v>
      </c>
      <c r="I20" s="27">
        <f t="shared" ref="I20:I21" si="1">SUM(F20*H20)</f>
        <v>34882</v>
      </c>
    </row>
    <row r="21" spans="1:12" ht="15.75" customHeight="1" x14ac:dyDescent="0.25">
      <c r="A21" s="50">
        <v>4</v>
      </c>
      <c r="B21" s="47" t="s">
        <v>98</v>
      </c>
      <c r="C21" s="47" t="s">
        <v>99</v>
      </c>
      <c r="D21" s="47">
        <v>20</v>
      </c>
      <c r="E21" s="47"/>
      <c r="F21" s="47">
        <v>1</v>
      </c>
      <c r="G21" s="80" t="s">
        <v>95</v>
      </c>
      <c r="H21" s="46">
        <v>2528</v>
      </c>
      <c r="I21" s="27">
        <f t="shared" si="1"/>
        <v>2528</v>
      </c>
    </row>
    <row r="22" spans="1:12" ht="15.75" customHeight="1" x14ac:dyDescent="0.25">
      <c r="A22" s="140"/>
      <c r="B22" s="147" t="s">
        <v>269</v>
      </c>
      <c r="C22" s="127"/>
      <c r="D22" s="127"/>
      <c r="E22" s="127"/>
      <c r="F22" s="127"/>
      <c r="G22" s="127"/>
      <c r="H22" s="139"/>
      <c r="I22" s="132">
        <f>SUM(I18:I21)</f>
        <v>104709</v>
      </c>
    </row>
    <row r="23" spans="1:12" ht="32.25" customHeight="1" x14ac:dyDescent="0.25">
      <c r="A23" s="109"/>
      <c r="B23" s="142"/>
      <c r="C23" s="142"/>
      <c r="D23" s="142"/>
      <c r="E23" s="142"/>
      <c r="F23" s="142"/>
      <c r="G23" s="138"/>
      <c r="H23" s="143"/>
    </row>
    <row r="24" spans="1:12" ht="44.25" customHeight="1" x14ac:dyDescent="0.25">
      <c r="A24" s="141" t="s">
        <v>43</v>
      </c>
      <c r="B24" s="60" t="s">
        <v>100</v>
      </c>
      <c r="C24" s="60" t="s">
        <v>101</v>
      </c>
      <c r="D24" s="60" t="s">
        <v>102</v>
      </c>
      <c r="E24" s="60" t="s">
        <v>103</v>
      </c>
      <c r="F24" s="60" t="s">
        <v>104</v>
      </c>
      <c r="G24" s="61" t="s">
        <v>105</v>
      </c>
      <c r="H24" s="60" t="s">
        <v>106</v>
      </c>
      <c r="I24" s="61" t="s">
        <v>107</v>
      </c>
      <c r="J24" s="61" t="s">
        <v>108</v>
      </c>
      <c r="K24" s="60" t="s">
        <v>270</v>
      </c>
      <c r="L24" s="146" t="s">
        <v>271</v>
      </c>
    </row>
    <row r="25" spans="1:12" ht="31.5" customHeight="1" x14ac:dyDescent="0.25">
      <c r="A25" s="256" t="s">
        <v>238</v>
      </c>
      <c r="B25" s="257"/>
      <c r="C25" s="257"/>
      <c r="D25" s="257"/>
      <c r="E25" s="257"/>
      <c r="F25" s="257"/>
      <c r="G25" s="257"/>
      <c r="H25" s="257"/>
      <c r="I25" s="257"/>
      <c r="J25" s="257"/>
      <c r="K25" s="257"/>
      <c r="L25" s="150"/>
    </row>
    <row r="26" spans="1:12" ht="30" x14ac:dyDescent="0.25">
      <c r="A26" s="27">
        <v>1</v>
      </c>
      <c r="B26" s="27" t="s">
        <v>109</v>
      </c>
      <c r="C26" s="48" t="s">
        <v>110</v>
      </c>
      <c r="D26" s="63" t="s">
        <v>252</v>
      </c>
      <c r="E26" s="48" t="s">
        <v>68</v>
      </c>
      <c r="F26" s="65" t="s">
        <v>113</v>
      </c>
      <c r="G26" s="65" t="s">
        <v>114</v>
      </c>
      <c r="H26" s="27" t="s">
        <v>115</v>
      </c>
      <c r="I26" s="27" t="s">
        <v>116</v>
      </c>
      <c r="J26" s="78" t="s">
        <v>30</v>
      </c>
      <c r="K26" s="27">
        <v>15514</v>
      </c>
      <c r="L26" s="27">
        <f>SUM(K26)*1</f>
        <v>15514</v>
      </c>
    </row>
    <row r="27" spans="1:12" x14ac:dyDescent="0.25">
      <c r="A27" s="27">
        <v>2</v>
      </c>
      <c r="B27" s="151" t="s">
        <v>117</v>
      </c>
      <c r="C27" s="158" t="s">
        <v>118</v>
      </c>
      <c r="D27" s="158">
        <v>14878</v>
      </c>
      <c r="E27" s="158" t="s">
        <v>119</v>
      </c>
      <c r="F27" s="153" t="s">
        <v>120</v>
      </c>
      <c r="G27" s="153" t="s">
        <v>121</v>
      </c>
      <c r="H27" s="151" t="s">
        <v>122</v>
      </c>
      <c r="I27" s="151" t="s">
        <v>116</v>
      </c>
      <c r="J27" s="170" t="s">
        <v>30</v>
      </c>
      <c r="K27" s="151"/>
      <c r="L27" s="151"/>
    </row>
    <row r="28" spans="1:12" x14ac:dyDescent="0.25">
      <c r="A28" s="27">
        <v>3</v>
      </c>
      <c r="B28" s="27" t="s">
        <v>123</v>
      </c>
      <c r="C28" s="48" t="s">
        <v>124</v>
      </c>
      <c r="D28" s="48">
        <v>4811</v>
      </c>
      <c r="E28" s="48" t="s">
        <v>119</v>
      </c>
      <c r="F28" s="65" t="s">
        <v>120</v>
      </c>
      <c r="G28" s="65" t="s">
        <v>121</v>
      </c>
      <c r="H28" s="27" t="s">
        <v>122</v>
      </c>
      <c r="I28" s="27" t="s">
        <v>116</v>
      </c>
      <c r="J28" s="78" t="s">
        <v>30</v>
      </c>
      <c r="K28" s="27">
        <v>34882</v>
      </c>
      <c r="L28" s="27">
        <f t="shared" ref="L28:L30" si="2">SUM(K28)*1</f>
        <v>34882</v>
      </c>
    </row>
    <row r="29" spans="1:12" x14ac:dyDescent="0.25">
      <c r="A29" s="27">
        <v>4</v>
      </c>
      <c r="B29" s="27" t="s">
        <v>125</v>
      </c>
      <c r="C29" s="48" t="s">
        <v>257</v>
      </c>
      <c r="D29" s="48" t="s">
        <v>128</v>
      </c>
      <c r="E29" s="48" t="s">
        <v>129</v>
      </c>
      <c r="F29" s="65" t="s">
        <v>130</v>
      </c>
      <c r="G29" s="65" t="s">
        <v>131</v>
      </c>
      <c r="H29" s="27" t="s">
        <v>132</v>
      </c>
      <c r="I29" s="27" t="s">
        <v>116</v>
      </c>
      <c r="J29" s="78" t="s">
        <v>133</v>
      </c>
      <c r="K29" s="27">
        <v>32417</v>
      </c>
      <c r="L29" s="27">
        <f t="shared" si="2"/>
        <v>32417</v>
      </c>
    </row>
    <row r="30" spans="1:12" x14ac:dyDescent="0.25">
      <c r="A30" s="27">
        <v>5</v>
      </c>
      <c r="B30" s="27" t="s">
        <v>125</v>
      </c>
      <c r="C30" s="48" t="s">
        <v>134</v>
      </c>
      <c r="D30" s="48">
        <v>8727347010</v>
      </c>
      <c r="E30" s="48" t="s">
        <v>135</v>
      </c>
      <c r="F30" s="65" t="s">
        <v>136</v>
      </c>
      <c r="G30" s="65" t="s">
        <v>131</v>
      </c>
      <c r="H30" s="27" t="s">
        <v>137</v>
      </c>
      <c r="I30" s="27" t="s">
        <v>116</v>
      </c>
      <c r="J30" s="78" t="s">
        <v>133</v>
      </c>
      <c r="K30" s="27">
        <v>32417</v>
      </c>
      <c r="L30" s="27">
        <f t="shared" si="2"/>
        <v>32417</v>
      </c>
    </row>
    <row r="31" spans="1:12" x14ac:dyDescent="0.25">
      <c r="A31" s="27">
        <v>6</v>
      </c>
      <c r="B31" s="27" t="s">
        <v>253</v>
      </c>
      <c r="C31" s="48">
        <v>7</v>
      </c>
      <c r="D31" s="48" t="s">
        <v>258</v>
      </c>
      <c r="E31" s="48" t="s">
        <v>68</v>
      </c>
      <c r="F31" s="65" t="s">
        <v>142</v>
      </c>
      <c r="G31" s="65" t="s">
        <v>143</v>
      </c>
      <c r="H31" s="27" t="s">
        <v>144</v>
      </c>
      <c r="I31" s="27" t="s">
        <v>116</v>
      </c>
      <c r="J31" s="78" t="s">
        <v>133</v>
      </c>
      <c r="K31" s="27">
        <v>3047</v>
      </c>
      <c r="L31" s="27">
        <f>SUM(K31)*1</f>
        <v>3047</v>
      </c>
    </row>
    <row r="32" spans="1:12" x14ac:dyDescent="0.25">
      <c r="A32" s="27">
        <v>7</v>
      </c>
      <c r="B32" s="27" t="s">
        <v>254</v>
      </c>
      <c r="C32" s="48">
        <v>4</v>
      </c>
      <c r="D32" s="48" t="s">
        <v>258</v>
      </c>
      <c r="E32" s="48" t="s">
        <v>68</v>
      </c>
      <c r="F32" s="65" t="s">
        <v>142</v>
      </c>
      <c r="G32" s="65" t="s">
        <v>143</v>
      </c>
      <c r="H32" s="27" t="s">
        <v>146</v>
      </c>
      <c r="I32" s="27" t="s">
        <v>116</v>
      </c>
      <c r="J32" s="78" t="s">
        <v>133</v>
      </c>
      <c r="K32" s="27">
        <v>3047</v>
      </c>
      <c r="L32" s="27">
        <f>SUM(K32)*3</f>
        <v>9141</v>
      </c>
    </row>
    <row r="33" spans="1:12" x14ac:dyDescent="0.25">
      <c r="A33" s="27">
        <v>8</v>
      </c>
      <c r="B33" s="27" t="s">
        <v>254</v>
      </c>
      <c r="C33" s="48">
        <v>5</v>
      </c>
      <c r="D33" s="48" t="s">
        <v>258</v>
      </c>
      <c r="E33" s="48" t="s">
        <v>68</v>
      </c>
      <c r="F33" s="65" t="s">
        <v>142</v>
      </c>
      <c r="G33" s="65" t="s">
        <v>143</v>
      </c>
      <c r="H33" s="27" t="s">
        <v>147</v>
      </c>
      <c r="I33" s="27" t="s">
        <v>116</v>
      </c>
      <c r="J33" s="78" t="s">
        <v>133</v>
      </c>
      <c r="K33" s="27">
        <v>3047</v>
      </c>
      <c r="L33" s="27">
        <f t="shared" ref="L33:L34" si="3">SUM(K33)*3</f>
        <v>9141</v>
      </c>
    </row>
    <row r="34" spans="1:12" x14ac:dyDescent="0.25">
      <c r="A34" s="27">
        <v>9</v>
      </c>
      <c r="B34" s="27" t="s">
        <v>254</v>
      </c>
      <c r="C34" s="48">
        <v>6</v>
      </c>
      <c r="D34" s="48" t="s">
        <v>258</v>
      </c>
      <c r="E34" s="48" t="s">
        <v>68</v>
      </c>
      <c r="F34" s="65" t="s">
        <v>142</v>
      </c>
      <c r="G34" s="65" t="s">
        <v>143</v>
      </c>
      <c r="H34" s="27" t="s">
        <v>148</v>
      </c>
      <c r="I34" s="27" t="s">
        <v>116</v>
      </c>
      <c r="J34" s="78" t="s">
        <v>133</v>
      </c>
      <c r="K34" s="27">
        <v>3047</v>
      </c>
      <c r="L34" s="27">
        <f t="shared" si="3"/>
        <v>9141</v>
      </c>
    </row>
    <row r="35" spans="1:12" x14ac:dyDescent="0.25">
      <c r="A35" s="27">
        <v>10</v>
      </c>
      <c r="B35" s="27" t="s">
        <v>98</v>
      </c>
      <c r="C35" s="48" t="s">
        <v>99</v>
      </c>
      <c r="D35" s="64" t="s">
        <v>259</v>
      </c>
      <c r="E35" s="48"/>
      <c r="F35" s="65"/>
      <c r="G35" s="65">
        <v>2024</v>
      </c>
      <c r="H35" s="27"/>
      <c r="I35" s="27" t="s">
        <v>149</v>
      </c>
      <c r="J35" s="78">
        <v>2026</v>
      </c>
      <c r="K35" s="27">
        <v>2528</v>
      </c>
      <c r="L35" s="27">
        <f>SUM(K35)*1</f>
        <v>2528</v>
      </c>
    </row>
    <row r="36" spans="1:12" x14ac:dyDescent="0.25">
      <c r="A36" s="27">
        <v>11</v>
      </c>
      <c r="B36" s="27" t="s">
        <v>255</v>
      </c>
      <c r="C36" s="48"/>
      <c r="D36" s="48"/>
      <c r="E36" s="48"/>
      <c r="F36" s="65">
        <v>1990</v>
      </c>
      <c r="G36" s="66">
        <v>45202</v>
      </c>
      <c r="H36" s="27" t="s">
        <v>152</v>
      </c>
      <c r="I36" s="27" t="s">
        <v>149</v>
      </c>
      <c r="J36" s="79">
        <v>46298</v>
      </c>
      <c r="K36" s="27">
        <v>4751</v>
      </c>
      <c r="L36" s="27">
        <f t="shared" ref="L36:L38" si="4">SUM(K36)*1</f>
        <v>4751</v>
      </c>
    </row>
    <row r="37" spans="1:12" x14ac:dyDescent="0.25">
      <c r="A37" s="27">
        <v>12</v>
      </c>
      <c r="B37" s="27" t="s">
        <v>256</v>
      </c>
      <c r="C37" s="48" t="s">
        <v>155</v>
      </c>
      <c r="D37" s="48"/>
      <c r="E37" s="48"/>
      <c r="F37" s="65">
        <v>1973</v>
      </c>
      <c r="G37" s="66">
        <v>45202</v>
      </c>
      <c r="H37" s="27" t="s">
        <v>152</v>
      </c>
      <c r="I37" s="27" t="s">
        <v>149</v>
      </c>
      <c r="J37" s="79">
        <v>46298</v>
      </c>
      <c r="K37" s="27">
        <v>4751</v>
      </c>
      <c r="L37" s="27">
        <f t="shared" si="4"/>
        <v>4751</v>
      </c>
    </row>
    <row r="38" spans="1:12" x14ac:dyDescent="0.25">
      <c r="A38" s="27">
        <v>13</v>
      </c>
      <c r="B38" s="27" t="s">
        <v>156</v>
      </c>
      <c r="C38" s="62"/>
      <c r="D38" s="48">
        <v>6411499</v>
      </c>
      <c r="E38" s="48"/>
      <c r="F38" s="65" t="s">
        <v>157</v>
      </c>
      <c r="G38" s="66">
        <v>45933</v>
      </c>
      <c r="H38" s="27" t="s">
        <v>158</v>
      </c>
      <c r="I38" s="27" t="s">
        <v>116</v>
      </c>
      <c r="J38" s="79">
        <v>46298</v>
      </c>
      <c r="K38" s="27">
        <v>30463</v>
      </c>
      <c r="L38" s="27">
        <f t="shared" si="4"/>
        <v>30463</v>
      </c>
    </row>
    <row r="39" spans="1:12" ht="39.75" customHeight="1" x14ac:dyDescent="0.25">
      <c r="A39" s="120"/>
      <c r="B39" s="132" t="s">
        <v>269</v>
      </c>
      <c r="C39" s="121"/>
      <c r="D39" s="122"/>
      <c r="E39" s="122"/>
      <c r="F39" s="123"/>
      <c r="G39" s="124"/>
      <c r="H39" s="120"/>
      <c r="I39" s="120"/>
      <c r="J39" s="124"/>
      <c r="K39" s="120"/>
      <c r="L39" s="132">
        <f>SUM(L26:L38)</f>
        <v>188193</v>
      </c>
    </row>
    <row r="40" spans="1:12" ht="27" customHeight="1" x14ac:dyDescent="0.25">
      <c r="A40" s="108"/>
      <c r="B40" s="108"/>
      <c r="C40" s="116"/>
      <c r="D40" s="117"/>
      <c r="E40" s="117"/>
      <c r="F40" s="110"/>
      <c r="G40" s="118"/>
      <c r="H40" s="108"/>
      <c r="I40" s="108"/>
      <c r="J40" s="119"/>
      <c r="K40" s="108"/>
    </row>
    <row r="41" spans="1:12" ht="54.75" customHeight="1" x14ac:dyDescent="0.25">
      <c r="A41" s="114" t="s">
        <v>43</v>
      </c>
      <c r="B41" s="51" t="s">
        <v>162</v>
      </c>
      <c r="C41" s="51" t="s">
        <v>163</v>
      </c>
      <c r="D41" s="51" t="s">
        <v>164</v>
      </c>
      <c r="E41" s="52" t="s">
        <v>165</v>
      </c>
      <c r="F41" s="52" t="s">
        <v>166</v>
      </c>
      <c r="G41" s="51" t="s">
        <v>167</v>
      </c>
      <c r="H41" s="51" t="s">
        <v>168</v>
      </c>
      <c r="I41" s="51" t="s">
        <v>104</v>
      </c>
      <c r="J41" s="51" t="s">
        <v>270</v>
      </c>
      <c r="K41" s="51" t="s">
        <v>271</v>
      </c>
    </row>
    <row r="42" spans="1:12" ht="30.75" customHeight="1" x14ac:dyDescent="0.25">
      <c r="A42" s="253" t="s">
        <v>239</v>
      </c>
      <c r="B42" s="254"/>
      <c r="C42" s="254"/>
      <c r="D42" s="254"/>
      <c r="E42" s="254"/>
      <c r="F42" s="254"/>
      <c r="G42" s="254"/>
      <c r="H42" s="254"/>
      <c r="I42" s="254"/>
      <c r="J42" s="255"/>
      <c r="K42" s="31"/>
    </row>
    <row r="43" spans="1:12" x14ac:dyDescent="0.25">
      <c r="A43" s="76" t="s">
        <v>169</v>
      </c>
      <c r="B43" s="154" t="s">
        <v>170</v>
      </c>
      <c r="C43" s="155">
        <v>1</v>
      </c>
      <c r="D43" s="154" t="s">
        <v>172</v>
      </c>
      <c r="E43" s="171" t="s">
        <v>173</v>
      </c>
      <c r="F43" s="154" t="s">
        <v>174</v>
      </c>
      <c r="G43" s="154"/>
      <c r="H43" s="155" t="s">
        <v>175</v>
      </c>
      <c r="I43" s="155">
        <v>2007</v>
      </c>
      <c r="J43" s="156"/>
      <c r="K43" s="157"/>
    </row>
    <row r="44" spans="1:12" x14ac:dyDescent="0.25">
      <c r="A44" s="76" t="s">
        <v>176</v>
      </c>
      <c r="B44" s="154" t="s">
        <v>177</v>
      </c>
      <c r="C44" s="155">
        <v>1</v>
      </c>
      <c r="D44" s="154" t="s">
        <v>172</v>
      </c>
      <c r="E44" s="171" t="s">
        <v>173</v>
      </c>
      <c r="F44" s="154"/>
      <c r="G44" s="154"/>
      <c r="H44" s="155">
        <v>903</v>
      </c>
      <c r="I44" s="155">
        <v>2012</v>
      </c>
      <c r="J44" s="156"/>
      <c r="K44" s="157"/>
    </row>
    <row r="45" spans="1:12" ht="30" x14ac:dyDescent="0.25">
      <c r="A45" s="76" t="s">
        <v>181</v>
      </c>
      <c r="B45" s="167" t="s">
        <v>182</v>
      </c>
      <c r="C45" s="164">
        <v>1</v>
      </c>
      <c r="D45" s="167" t="s">
        <v>172</v>
      </c>
      <c r="E45" s="77" t="s">
        <v>184</v>
      </c>
      <c r="F45" s="168" t="s">
        <v>185</v>
      </c>
      <c r="G45" s="167"/>
      <c r="H45" s="164" t="s">
        <v>261</v>
      </c>
      <c r="I45" s="164">
        <v>2010</v>
      </c>
      <c r="J45" s="169">
        <v>30463</v>
      </c>
      <c r="K45" s="169">
        <f>C45*J45</f>
        <v>30463</v>
      </c>
    </row>
    <row r="46" spans="1:12" x14ac:dyDescent="0.25">
      <c r="A46" s="76" t="s">
        <v>186</v>
      </c>
      <c r="B46" s="45" t="s">
        <v>187</v>
      </c>
      <c r="C46" s="47">
        <v>2</v>
      </c>
      <c r="D46" s="45" t="s">
        <v>172</v>
      </c>
      <c r="E46" s="77" t="s">
        <v>189</v>
      </c>
      <c r="F46" s="45" t="s">
        <v>190</v>
      </c>
      <c r="G46" s="45"/>
      <c r="H46" s="47">
        <v>151.208</v>
      </c>
      <c r="I46" s="47" t="s">
        <v>263</v>
      </c>
      <c r="J46" s="76">
        <v>38078</v>
      </c>
      <c r="K46" s="76">
        <f>SUM(C46*J46)</f>
        <v>76156</v>
      </c>
    </row>
    <row r="47" spans="1:12" ht="30" x14ac:dyDescent="0.25">
      <c r="A47" s="76" t="s">
        <v>191</v>
      </c>
      <c r="B47" s="75" t="s">
        <v>192</v>
      </c>
      <c r="C47" s="47">
        <v>1</v>
      </c>
      <c r="D47" s="45" t="s">
        <v>172</v>
      </c>
      <c r="E47" s="77" t="s">
        <v>193</v>
      </c>
      <c r="F47" s="75" t="s">
        <v>185</v>
      </c>
      <c r="G47" s="45"/>
      <c r="H47" s="47">
        <v>8727336754</v>
      </c>
      <c r="I47" s="47">
        <v>2005</v>
      </c>
      <c r="J47" s="76">
        <v>32417</v>
      </c>
      <c r="K47" s="76">
        <f>SUM(C47)*J47</f>
        <v>32417</v>
      </c>
    </row>
    <row r="48" spans="1:12" ht="30" x14ac:dyDescent="0.25">
      <c r="A48" s="76" t="s">
        <v>260</v>
      </c>
      <c r="B48" s="75" t="s">
        <v>194</v>
      </c>
      <c r="C48" s="47">
        <v>1</v>
      </c>
      <c r="D48" s="45" t="s">
        <v>172</v>
      </c>
      <c r="E48" s="77" t="s">
        <v>193</v>
      </c>
      <c r="F48" s="45" t="s">
        <v>195</v>
      </c>
      <c r="G48" s="45"/>
      <c r="H48" s="47">
        <v>8727347027</v>
      </c>
      <c r="I48" s="47">
        <v>2005</v>
      </c>
      <c r="J48" s="76">
        <v>32417</v>
      </c>
      <c r="K48" s="76">
        <f>SUM(C48)*J48</f>
        <v>32417</v>
      </c>
    </row>
    <row r="49" spans="1:11" x14ac:dyDescent="0.25">
      <c r="A49" s="76" t="s">
        <v>196</v>
      </c>
      <c r="B49" s="45" t="s">
        <v>197</v>
      </c>
      <c r="C49" s="47">
        <v>1</v>
      </c>
      <c r="D49" s="45" t="s">
        <v>172</v>
      </c>
      <c r="E49" s="77" t="s">
        <v>189</v>
      </c>
      <c r="F49" s="45" t="s">
        <v>195</v>
      </c>
      <c r="G49" s="45"/>
      <c r="H49" s="47"/>
      <c r="I49" s="47"/>
      <c r="J49" s="76">
        <v>13708</v>
      </c>
      <c r="K49" s="76">
        <f t="shared" ref="K49:K55" si="5">SUM(C49)*J49</f>
        <v>13708</v>
      </c>
    </row>
    <row r="50" spans="1:11" x14ac:dyDescent="0.25">
      <c r="A50" s="76" t="s">
        <v>199</v>
      </c>
      <c r="B50" s="45" t="s">
        <v>200</v>
      </c>
      <c r="C50" s="47">
        <v>2</v>
      </c>
      <c r="D50" s="45" t="s">
        <v>172</v>
      </c>
      <c r="E50" s="77" t="s">
        <v>201</v>
      </c>
      <c r="F50" s="45"/>
      <c r="G50" s="45"/>
      <c r="H50" s="47" t="s">
        <v>262</v>
      </c>
      <c r="I50" s="47">
        <v>2010</v>
      </c>
      <c r="J50" s="76">
        <v>2528</v>
      </c>
      <c r="K50" s="76">
        <f t="shared" si="5"/>
        <v>5056</v>
      </c>
    </row>
    <row r="51" spans="1:11" x14ac:dyDescent="0.25">
      <c r="A51" s="76">
        <v>10</v>
      </c>
      <c r="B51" s="45" t="s">
        <v>202</v>
      </c>
      <c r="C51" s="47">
        <v>1</v>
      </c>
      <c r="D51" s="45" t="s">
        <v>172</v>
      </c>
      <c r="E51" s="77" t="s">
        <v>30</v>
      </c>
      <c r="F51" s="45" t="s">
        <v>190</v>
      </c>
      <c r="G51" s="45"/>
      <c r="H51" s="47"/>
      <c r="I51" s="47">
        <v>1990</v>
      </c>
      <c r="J51" s="76">
        <v>4751</v>
      </c>
      <c r="K51" s="76">
        <f t="shared" si="5"/>
        <v>4751</v>
      </c>
    </row>
    <row r="52" spans="1:11" x14ac:dyDescent="0.25">
      <c r="A52" s="76">
        <v>11</v>
      </c>
      <c r="B52" s="45" t="s">
        <v>203</v>
      </c>
      <c r="C52" s="47">
        <v>1</v>
      </c>
      <c r="D52" s="45" t="s">
        <v>204</v>
      </c>
      <c r="E52" s="77" t="s">
        <v>205</v>
      </c>
      <c r="F52" s="45" t="s">
        <v>190</v>
      </c>
      <c r="G52" s="45"/>
      <c r="H52" s="47"/>
      <c r="I52" s="47">
        <v>1990</v>
      </c>
      <c r="J52" s="76">
        <v>4751</v>
      </c>
      <c r="K52" s="76">
        <f t="shared" si="5"/>
        <v>4751</v>
      </c>
    </row>
    <row r="53" spans="1:11" x14ac:dyDescent="0.25">
      <c r="A53" s="76" t="s">
        <v>206</v>
      </c>
      <c r="B53" s="45" t="s">
        <v>207</v>
      </c>
      <c r="C53" s="47">
        <v>1</v>
      </c>
      <c r="D53" s="45" t="s">
        <v>208</v>
      </c>
      <c r="E53" s="77" t="s">
        <v>209</v>
      </c>
      <c r="F53" s="45" t="s">
        <v>190</v>
      </c>
      <c r="G53" s="45"/>
      <c r="H53" s="47"/>
      <c r="I53" s="47">
        <v>1990</v>
      </c>
      <c r="J53" s="76">
        <v>4751</v>
      </c>
      <c r="K53" s="76">
        <f t="shared" si="5"/>
        <v>4751</v>
      </c>
    </row>
    <row r="54" spans="1:11" ht="30" x14ac:dyDescent="0.25">
      <c r="A54" s="76" t="s">
        <v>210</v>
      </c>
      <c r="B54" s="45" t="s">
        <v>211</v>
      </c>
      <c r="C54" s="47">
        <v>1</v>
      </c>
      <c r="D54" s="45" t="s">
        <v>212</v>
      </c>
      <c r="E54" s="77" t="s">
        <v>205</v>
      </c>
      <c r="F54" s="75" t="s">
        <v>213</v>
      </c>
      <c r="G54" s="45"/>
      <c r="H54" s="47">
        <v>258141</v>
      </c>
      <c r="I54" s="47">
        <v>1991</v>
      </c>
      <c r="J54" s="76">
        <v>4751</v>
      </c>
      <c r="K54" s="76">
        <f t="shared" si="5"/>
        <v>4751</v>
      </c>
    </row>
    <row r="55" spans="1:11" x14ac:dyDescent="0.25">
      <c r="A55" s="76" t="s">
        <v>214</v>
      </c>
      <c r="B55" s="45" t="s">
        <v>215</v>
      </c>
      <c r="C55" s="47">
        <v>2</v>
      </c>
      <c r="D55" s="45" t="s">
        <v>216</v>
      </c>
      <c r="E55" s="77" t="s">
        <v>201</v>
      </c>
      <c r="F55" s="45" t="s">
        <v>190</v>
      </c>
      <c r="G55" s="45"/>
      <c r="H55" s="45"/>
      <c r="I55" s="47">
        <v>2019</v>
      </c>
      <c r="J55" s="76">
        <v>2782</v>
      </c>
      <c r="K55" s="76">
        <f t="shared" si="5"/>
        <v>5564</v>
      </c>
    </row>
    <row r="56" spans="1:11" ht="27" customHeight="1" x14ac:dyDescent="0.25">
      <c r="A56" s="125"/>
      <c r="B56" s="126" t="s">
        <v>269</v>
      </c>
      <c r="C56" s="127"/>
      <c r="D56" s="128"/>
      <c r="E56" s="128"/>
      <c r="F56" s="128"/>
      <c r="G56" s="128"/>
      <c r="H56" s="128"/>
      <c r="I56" s="127"/>
      <c r="J56" s="129"/>
      <c r="K56" s="130">
        <f>SUM(K43:K55)</f>
        <v>214785</v>
      </c>
    </row>
    <row r="57" spans="1:11" ht="28.5" customHeight="1" x14ac:dyDescent="0.25">
      <c r="A57" s="52" t="s">
        <v>217</v>
      </c>
      <c r="B57" s="51" t="s">
        <v>218</v>
      </c>
      <c r="C57" s="51" t="s">
        <v>87</v>
      </c>
      <c r="D57" s="51" t="s">
        <v>164</v>
      </c>
      <c r="E57" s="51" t="s">
        <v>219</v>
      </c>
      <c r="F57" s="51" t="s">
        <v>167</v>
      </c>
      <c r="G57" s="51" t="s">
        <v>168</v>
      </c>
      <c r="H57" s="51" t="s">
        <v>104</v>
      </c>
      <c r="I57" s="51" t="s">
        <v>270</v>
      </c>
      <c r="J57" s="51" t="s">
        <v>271</v>
      </c>
    </row>
    <row r="58" spans="1:11" x14ac:dyDescent="0.25">
      <c r="A58" s="76" t="s">
        <v>169</v>
      </c>
      <c r="B58" s="45" t="s">
        <v>220</v>
      </c>
      <c r="C58" s="30">
        <v>1</v>
      </c>
      <c r="D58" s="47" t="s">
        <v>216</v>
      </c>
      <c r="E58" s="77" t="s">
        <v>189</v>
      </c>
      <c r="F58" s="45" t="s">
        <v>265</v>
      </c>
      <c r="G58" s="45">
        <v>6076903</v>
      </c>
      <c r="H58" s="45">
        <v>2006</v>
      </c>
      <c r="I58" s="45">
        <v>9090</v>
      </c>
      <c r="J58" s="27">
        <f>SUM(C58*I58)</f>
        <v>9090</v>
      </c>
    </row>
    <row r="59" spans="1:11" x14ac:dyDescent="0.25">
      <c r="A59" s="76" t="s">
        <v>176</v>
      </c>
      <c r="B59" s="45" t="s">
        <v>220</v>
      </c>
      <c r="C59" s="30">
        <v>1</v>
      </c>
      <c r="D59" s="47">
        <v>2025</v>
      </c>
      <c r="E59" s="77" t="s">
        <v>189</v>
      </c>
      <c r="F59" s="45" t="s">
        <v>266</v>
      </c>
      <c r="G59" s="45">
        <v>6076905</v>
      </c>
      <c r="H59" s="45">
        <v>2006</v>
      </c>
      <c r="I59" s="45">
        <v>9090</v>
      </c>
      <c r="J59" s="27">
        <f t="shared" ref="J59:J62" si="6">SUM(C59*I59)</f>
        <v>9090</v>
      </c>
    </row>
    <row r="60" spans="1:11" x14ac:dyDescent="0.25">
      <c r="A60" s="76" t="s">
        <v>181</v>
      </c>
      <c r="B60" s="45" t="s">
        <v>220</v>
      </c>
      <c r="C60" s="30">
        <v>1</v>
      </c>
      <c r="D60" s="47">
        <v>2025</v>
      </c>
      <c r="E60" s="77" t="s">
        <v>189</v>
      </c>
      <c r="F60" s="45" t="s">
        <v>267</v>
      </c>
      <c r="G60" s="45">
        <v>6092952</v>
      </c>
      <c r="H60" s="45">
        <v>2006</v>
      </c>
      <c r="I60" s="45">
        <v>9090</v>
      </c>
      <c r="J60" s="27">
        <f t="shared" si="6"/>
        <v>9090</v>
      </c>
    </row>
    <row r="61" spans="1:11" x14ac:dyDescent="0.25">
      <c r="A61" s="76" t="s">
        <v>186</v>
      </c>
      <c r="B61" s="45" t="s">
        <v>220</v>
      </c>
      <c r="C61" s="30">
        <v>1</v>
      </c>
      <c r="D61" s="47">
        <v>2025</v>
      </c>
      <c r="E61" s="77" t="s">
        <v>189</v>
      </c>
      <c r="F61" s="45" t="s">
        <v>268</v>
      </c>
      <c r="G61" s="45">
        <v>6092966</v>
      </c>
      <c r="H61" s="45">
        <v>2006</v>
      </c>
      <c r="I61" s="45">
        <v>9090</v>
      </c>
      <c r="J61" s="27">
        <f t="shared" si="6"/>
        <v>9090</v>
      </c>
    </row>
    <row r="62" spans="1:11" x14ac:dyDescent="0.25">
      <c r="A62" s="76" t="s">
        <v>264</v>
      </c>
      <c r="B62" s="45" t="s">
        <v>223</v>
      </c>
      <c r="C62" s="30">
        <v>1</v>
      </c>
      <c r="D62" s="47" t="s">
        <v>216</v>
      </c>
      <c r="E62" s="77" t="s">
        <v>189</v>
      </c>
      <c r="F62" s="45"/>
      <c r="G62" s="45"/>
      <c r="H62" s="45"/>
      <c r="I62" s="45">
        <v>9900</v>
      </c>
      <c r="J62" s="27">
        <f t="shared" si="6"/>
        <v>9900</v>
      </c>
    </row>
    <row r="63" spans="1:11" ht="30" customHeight="1" x14ac:dyDescent="0.25">
      <c r="A63" s="134"/>
      <c r="B63" s="126" t="s">
        <v>269</v>
      </c>
      <c r="C63" s="131"/>
      <c r="D63" s="127"/>
      <c r="E63" s="128"/>
      <c r="F63" s="128"/>
      <c r="G63" s="128"/>
      <c r="H63" s="128"/>
      <c r="I63" s="128"/>
      <c r="J63" s="132">
        <f>SUM(J58:J62)</f>
        <v>46260</v>
      </c>
    </row>
    <row r="64" spans="1:11" ht="30" customHeight="1" x14ac:dyDescent="0.25">
      <c r="A64" s="135"/>
      <c r="B64" s="136"/>
      <c r="C64" s="137"/>
      <c r="D64" s="138"/>
      <c r="E64" s="112"/>
      <c r="F64" s="112"/>
      <c r="G64" s="112"/>
      <c r="H64" s="112"/>
      <c r="I64" s="112"/>
      <c r="J64" s="113"/>
    </row>
    <row r="65" spans="1:9" ht="34.5" customHeight="1" x14ac:dyDescent="0.25">
      <c r="A65" s="115" t="s">
        <v>1</v>
      </c>
      <c r="B65" s="51" t="s">
        <v>2</v>
      </c>
      <c r="C65" s="51" t="s">
        <v>3</v>
      </c>
      <c r="D65" s="51" t="s">
        <v>4</v>
      </c>
      <c r="E65" s="51" t="s">
        <v>5</v>
      </c>
      <c r="F65" s="51" t="s">
        <v>6</v>
      </c>
      <c r="G65" s="51" t="s">
        <v>7</v>
      </c>
      <c r="H65" s="51" t="s">
        <v>270</v>
      </c>
      <c r="I65" s="111" t="s">
        <v>271</v>
      </c>
    </row>
    <row r="66" spans="1:9" ht="34.5" customHeight="1" x14ac:dyDescent="0.25">
      <c r="A66" s="253" t="s">
        <v>235</v>
      </c>
      <c r="B66" s="254"/>
      <c r="C66" s="254"/>
      <c r="D66" s="254"/>
      <c r="E66" s="254"/>
      <c r="F66" s="254"/>
      <c r="G66" s="254"/>
      <c r="H66" s="255"/>
      <c r="I66" s="31"/>
    </row>
    <row r="67" spans="1:9" x14ac:dyDescent="0.25">
      <c r="A67" s="45">
        <v>1</v>
      </c>
      <c r="B67" s="45" t="s">
        <v>8</v>
      </c>
      <c r="C67" s="45" t="s">
        <v>225</v>
      </c>
      <c r="D67" s="47">
        <v>39921</v>
      </c>
      <c r="E67" s="45" t="s">
        <v>9</v>
      </c>
      <c r="F67" s="47">
        <v>1</v>
      </c>
      <c r="G67" s="104" t="s">
        <v>10</v>
      </c>
      <c r="H67" s="45"/>
      <c r="I67" s="27"/>
    </row>
    <row r="68" spans="1:9" x14ac:dyDescent="0.25">
      <c r="A68" s="27">
        <v>2</v>
      </c>
      <c r="B68" s="27" t="s">
        <v>11</v>
      </c>
      <c r="C68" s="27" t="s">
        <v>226</v>
      </c>
      <c r="D68" s="62">
        <v>8332160715</v>
      </c>
      <c r="E68" s="27" t="s">
        <v>12</v>
      </c>
      <c r="F68" s="62">
        <v>1</v>
      </c>
      <c r="G68" s="105" t="s">
        <v>10</v>
      </c>
      <c r="H68" s="27"/>
      <c r="I68" s="27"/>
    </row>
    <row r="69" spans="1:9" x14ac:dyDescent="0.25">
      <c r="A69" s="27">
        <v>3</v>
      </c>
      <c r="B69" s="27" t="s">
        <v>13</v>
      </c>
      <c r="C69" s="27" t="s">
        <v>227</v>
      </c>
      <c r="D69" s="62" t="s">
        <v>14</v>
      </c>
      <c r="E69" s="27" t="s">
        <v>15</v>
      </c>
      <c r="F69" s="62">
        <v>1</v>
      </c>
      <c r="G69" s="105" t="s">
        <v>10</v>
      </c>
      <c r="H69" s="27"/>
      <c r="I69" s="27"/>
    </row>
    <row r="70" spans="1:9" x14ac:dyDescent="0.25">
      <c r="A70" s="27">
        <v>4</v>
      </c>
      <c r="B70" s="27" t="s">
        <v>16</v>
      </c>
      <c r="C70" s="27" t="s">
        <v>228</v>
      </c>
      <c r="D70" s="62">
        <v>569214</v>
      </c>
      <c r="E70" s="27" t="s">
        <v>17</v>
      </c>
      <c r="F70" s="62">
        <v>1</v>
      </c>
      <c r="G70" s="105" t="s">
        <v>10</v>
      </c>
      <c r="H70" s="27"/>
      <c r="I70" s="27"/>
    </row>
    <row r="71" spans="1:9" x14ac:dyDescent="0.25">
      <c r="A71" s="27">
        <v>5</v>
      </c>
      <c r="B71" s="27" t="s">
        <v>16</v>
      </c>
      <c r="C71" s="27" t="s">
        <v>229</v>
      </c>
      <c r="D71" s="62">
        <v>573514</v>
      </c>
      <c r="E71" s="27" t="s">
        <v>18</v>
      </c>
      <c r="F71" s="62">
        <v>1</v>
      </c>
      <c r="G71" s="105" t="s">
        <v>10</v>
      </c>
      <c r="H71" s="27"/>
      <c r="I71" s="27"/>
    </row>
    <row r="72" spans="1:9" x14ac:dyDescent="0.25">
      <c r="A72" s="27">
        <v>6</v>
      </c>
      <c r="B72" s="27" t="s">
        <v>19</v>
      </c>
      <c r="C72" s="27" t="s">
        <v>230</v>
      </c>
      <c r="D72" s="62">
        <v>1183</v>
      </c>
      <c r="E72" s="27" t="s">
        <v>20</v>
      </c>
      <c r="F72" s="62">
        <v>1</v>
      </c>
      <c r="G72" s="105" t="s">
        <v>10</v>
      </c>
      <c r="H72" s="27"/>
      <c r="I72" s="27"/>
    </row>
    <row r="73" spans="1:9" x14ac:dyDescent="0.25">
      <c r="A73" s="27">
        <v>7</v>
      </c>
      <c r="B73" s="151" t="s">
        <v>21</v>
      </c>
      <c r="C73" s="151" t="s">
        <v>231</v>
      </c>
      <c r="D73" s="152" t="s">
        <v>22</v>
      </c>
      <c r="E73" s="151" t="s">
        <v>23</v>
      </c>
      <c r="F73" s="152">
        <v>1</v>
      </c>
      <c r="G73" s="170" t="s">
        <v>24</v>
      </c>
      <c r="H73" s="151"/>
      <c r="I73" s="151"/>
    </row>
    <row r="74" spans="1:9" x14ac:dyDescent="0.25">
      <c r="A74" s="27">
        <v>8</v>
      </c>
      <c r="B74" s="151" t="s">
        <v>25</v>
      </c>
      <c r="C74" s="151" t="s">
        <v>232</v>
      </c>
      <c r="D74" s="152" t="s">
        <v>26</v>
      </c>
      <c r="E74" s="151" t="s">
        <v>27</v>
      </c>
      <c r="F74" s="152">
        <v>1</v>
      </c>
      <c r="G74" s="170" t="s">
        <v>24</v>
      </c>
      <c r="H74" s="151"/>
      <c r="I74" s="151"/>
    </row>
    <row r="75" spans="1:9" x14ac:dyDescent="0.25">
      <c r="A75" s="27">
        <v>9</v>
      </c>
      <c r="B75" s="27" t="s">
        <v>28</v>
      </c>
      <c r="C75" s="27" t="s">
        <v>233</v>
      </c>
      <c r="D75" s="62">
        <v>22200705</v>
      </c>
      <c r="E75" s="27" t="s">
        <v>29</v>
      </c>
      <c r="F75" s="62">
        <v>1</v>
      </c>
      <c r="G75" s="78" t="s">
        <v>30</v>
      </c>
      <c r="H75" s="27">
        <v>34882</v>
      </c>
      <c r="I75" s="27">
        <f>SUM(H75)*1</f>
        <v>34882</v>
      </c>
    </row>
    <row r="76" spans="1:9" x14ac:dyDescent="0.25">
      <c r="A76" s="27">
        <v>10</v>
      </c>
      <c r="B76" s="151" t="s">
        <v>25</v>
      </c>
      <c r="C76" s="151" t="s">
        <v>234</v>
      </c>
      <c r="D76" s="152" t="s">
        <v>31</v>
      </c>
      <c r="E76" s="151" t="s">
        <v>32</v>
      </c>
      <c r="F76" s="152">
        <v>1</v>
      </c>
      <c r="G76" s="170" t="s">
        <v>33</v>
      </c>
      <c r="H76" s="151"/>
      <c r="I76" s="151"/>
    </row>
    <row r="77" spans="1:9" x14ac:dyDescent="0.25">
      <c r="A77" s="27">
        <v>11</v>
      </c>
      <c r="B77" s="27" t="s">
        <v>34</v>
      </c>
      <c r="C77" s="27"/>
      <c r="D77" s="62" t="s">
        <v>35</v>
      </c>
      <c r="E77" s="27" t="s">
        <v>36</v>
      </c>
      <c r="F77" s="62">
        <v>1</v>
      </c>
      <c r="G77" s="78" t="s">
        <v>37</v>
      </c>
      <c r="H77" s="27">
        <v>9090</v>
      </c>
      <c r="I77" s="27">
        <f t="shared" ref="I77:I79" si="7">SUM(H77)*1</f>
        <v>9090</v>
      </c>
    </row>
    <row r="78" spans="1:9" x14ac:dyDescent="0.25">
      <c r="A78" s="27">
        <v>12</v>
      </c>
      <c r="B78" s="27" t="s">
        <v>39</v>
      </c>
      <c r="C78" s="27"/>
      <c r="D78" s="62" t="s">
        <v>40</v>
      </c>
      <c r="E78" s="27" t="s">
        <v>36</v>
      </c>
      <c r="F78" s="62">
        <v>1</v>
      </c>
      <c r="G78" s="78" t="s">
        <v>37</v>
      </c>
      <c r="H78" s="27">
        <v>9090</v>
      </c>
      <c r="I78" s="27">
        <f t="shared" si="7"/>
        <v>9090</v>
      </c>
    </row>
    <row r="79" spans="1:9" x14ac:dyDescent="0.25">
      <c r="A79" s="27">
        <v>13</v>
      </c>
      <c r="B79" s="27" t="s">
        <v>41</v>
      </c>
      <c r="C79" s="27"/>
      <c r="D79" s="62" t="s">
        <v>42</v>
      </c>
      <c r="E79" s="27" t="s">
        <v>36</v>
      </c>
      <c r="F79" s="62">
        <v>1</v>
      </c>
      <c r="G79" s="78" t="s">
        <v>37</v>
      </c>
      <c r="H79" s="27">
        <v>9090</v>
      </c>
      <c r="I79" s="27">
        <f t="shared" si="7"/>
        <v>9090</v>
      </c>
    </row>
    <row r="80" spans="1:9" ht="25.5" customHeight="1" x14ac:dyDescent="0.25">
      <c r="A80" s="133"/>
      <c r="B80" s="132" t="s">
        <v>269</v>
      </c>
      <c r="C80" s="133"/>
      <c r="D80" s="133"/>
      <c r="E80" s="133"/>
      <c r="F80" s="133"/>
      <c r="G80" s="133"/>
      <c r="H80" s="133"/>
      <c r="I80" s="132">
        <f>SUM(I73:I79)</f>
        <v>62152</v>
      </c>
    </row>
    <row r="82" spans="2:9" ht="18.75" x14ac:dyDescent="0.3">
      <c r="I82" s="159">
        <f>I80+J63+K56+L39+I22+K14+G88</f>
        <v>989983</v>
      </c>
    </row>
    <row r="84" spans="2:9" x14ac:dyDescent="0.25">
      <c r="B84" s="244" t="s">
        <v>218</v>
      </c>
      <c r="C84" s="245"/>
      <c r="D84" s="246"/>
      <c r="E84" s="160"/>
      <c r="F84" s="160"/>
      <c r="G84" s="163" t="s">
        <v>271</v>
      </c>
    </row>
    <row r="85" spans="2:9" x14ac:dyDescent="0.25">
      <c r="B85" s="172" t="s">
        <v>274</v>
      </c>
      <c r="C85" s="173"/>
      <c r="D85" s="174"/>
      <c r="E85" s="161"/>
      <c r="F85" s="161"/>
      <c r="G85" s="162"/>
    </row>
    <row r="86" spans="2:9" x14ac:dyDescent="0.25">
      <c r="B86" s="247" t="s">
        <v>272</v>
      </c>
      <c r="C86" s="248"/>
      <c r="D86" s="249"/>
      <c r="E86" s="45">
        <v>1</v>
      </c>
      <c r="F86" s="45">
        <v>129600</v>
      </c>
      <c r="G86" s="45">
        <v>129600</v>
      </c>
    </row>
    <row r="87" spans="2:9" x14ac:dyDescent="0.25">
      <c r="B87" s="247" t="s">
        <v>273</v>
      </c>
      <c r="C87" s="248"/>
      <c r="D87" s="249"/>
      <c r="E87" s="45">
        <v>1</v>
      </c>
      <c r="F87" s="45">
        <v>96000</v>
      </c>
      <c r="G87" s="45">
        <v>96000</v>
      </c>
    </row>
    <row r="88" spans="2:9" x14ac:dyDescent="0.25">
      <c r="B88" s="126" t="s">
        <v>269</v>
      </c>
      <c r="C88" s="128"/>
      <c r="D88" s="128"/>
      <c r="E88" s="128"/>
      <c r="F88" s="128"/>
      <c r="G88" s="126">
        <f>SUM(G86:G87)</f>
        <v>225600</v>
      </c>
    </row>
  </sheetData>
  <mergeCells count="9">
    <mergeCell ref="B84:D84"/>
    <mergeCell ref="B86:D86"/>
    <mergeCell ref="B87:D87"/>
    <mergeCell ref="B3:K3"/>
    <mergeCell ref="A6:J6"/>
    <mergeCell ref="A17:H17"/>
    <mergeCell ref="A25:K25"/>
    <mergeCell ref="A42:J42"/>
    <mergeCell ref="A66:H6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50549-7228-42B6-9DCD-69801CA7AADA}">
  <sheetPr>
    <tabColor rgb="FFFF0000"/>
    <pageSetUpPr fitToPage="1"/>
  </sheetPr>
  <dimension ref="A1:M30"/>
  <sheetViews>
    <sheetView tabSelected="1" view="pageBreakPreview" topLeftCell="B1" zoomScale="60" zoomScaleNormal="100" workbookViewId="0">
      <selection activeCell="D17" sqref="D17"/>
    </sheetView>
  </sheetViews>
  <sheetFormatPr defaultRowHeight="15" x14ac:dyDescent="0.25"/>
  <cols>
    <col min="1" max="1" width="1.140625" hidden="1" customWidth="1"/>
    <col min="2" max="2" width="4.7109375" customWidth="1"/>
    <col min="3" max="3" width="76.42578125" customWidth="1"/>
    <col min="4" max="4" width="24" customWidth="1"/>
    <col min="5" max="5" width="23.28515625" customWidth="1"/>
    <col min="6" max="6" width="19.5703125" customWidth="1"/>
    <col min="7" max="7" width="19" customWidth="1"/>
    <col min="8" max="8" width="18.42578125" customWidth="1"/>
    <col min="9" max="9" width="21" customWidth="1"/>
    <col min="10" max="10" width="31.5703125" customWidth="1"/>
    <col min="11" max="11" width="19.7109375" customWidth="1"/>
    <col min="12" max="12" width="14.42578125" customWidth="1"/>
  </cols>
  <sheetData>
    <row r="1" spans="1:13" ht="18.75" x14ac:dyDescent="0.3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18.75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3" ht="24" customHeight="1" x14ac:dyDescent="0.3">
      <c r="A3" s="9"/>
      <c r="B3" s="9"/>
      <c r="C3" s="258" t="s">
        <v>241</v>
      </c>
      <c r="D3" s="258"/>
      <c r="E3" s="258"/>
      <c r="F3" s="258"/>
      <c r="G3" s="258"/>
      <c r="H3" s="258"/>
      <c r="I3" s="258"/>
      <c r="J3" s="258"/>
      <c r="K3" s="258"/>
      <c r="L3" s="258"/>
      <c r="M3" s="9"/>
    </row>
    <row r="4" spans="1:13" ht="9.75" customHeight="1" x14ac:dyDescent="0.3">
      <c r="A4" s="9"/>
      <c r="B4" s="9"/>
      <c r="C4" s="259"/>
      <c r="D4" s="259"/>
      <c r="E4" s="259"/>
      <c r="F4" s="259"/>
      <c r="G4" s="259"/>
      <c r="H4" s="259"/>
      <c r="I4" s="259"/>
      <c r="J4" s="259"/>
      <c r="K4" s="259"/>
      <c r="L4" s="260"/>
      <c r="M4" s="9"/>
    </row>
    <row r="5" spans="1:13" ht="16.5" customHeight="1" x14ac:dyDescent="0.3">
      <c r="A5" s="261"/>
      <c r="B5" s="261"/>
      <c r="C5" s="262"/>
      <c r="D5" s="262"/>
      <c r="E5" s="262"/>
      <c r="F5" s="262"/>
      <c r="G5" s="262"/>
      <c r="H5" s="263"/>
      <c r="I5" s="264"/>
      <c r="J5" s="9"/>
      <c r="K5" s="9"/>
      <c r="L5" s="9"/>
      <c r="M5" s="9"/>
    </row>
    <row r="6" spans="1:13" ht="66.75" customHeight="1" x14ac:dyDescent="0.3">
      <c r="A6" s="265" t="s">
        <v>43</v>
      </c>
      <c r="B6" s="265"/>
      <c r="C6" s="266" t="s">
        <v>100</v>
      </c>
      <c r="D6" s="266" t="s">
        <v>101</v>
      </c>
      <c r="E6" s="266" t="s">
        <v>102</v>
      </c>
      <c r="F6" s="266" t="s">
        <v>103</v>
      </c>
      <c r="G6" s="266" t="s">
        <v>104</v>
      </c>
      <c r="H6" s="267" t="s">
        <v>105</v>
      </c>
      <c r="I6" s="266" t="s">
        <v>106</v>
      </c>
      <c r="J6" s="267" t="s">
        <v>107</v>
      </c>
      <c r="K6" s="267" t="s">
        <v>108</v>
      </c>
      <c r="L6" s="266" t="s">
        <v>270</v>
      </c>
      <c r="M6" s="9"/>
    </row>
    <row r="7" spans="1:13" ht="31.5" customHeight="1" x14ac:dyDescent="0.3">
      <c r="A7" s="268" t="s">
        <v>238</v>
      </c>
      <c r="B7" s="269"/>
      <c r="C7" s="269"/>
      <c r="D7" s="269"/>
      <c r="E7" s="269"/>
      <c r="F7" s="269"/>
      <c r="G7" s="269"/>
      <c r="H7" s="269"/>
      <c r="I7" s="269"/>
      <c r="J7" s="269"/>
      <c r="K7" s="269"/>
      <c r="L7" s="269"/>
      <c r="M7" s="9"/>
    </row>
    <row r="8" spans="1:13" s="175" customFormat="1" ht="56.25" customHeight="1" x14ac:dyDescent="0.3">
      <c r="A8" s="270">
        <v>2</v>
      </c>
      <c r="B8" s="270">
        <v>2</v>
      </c>
      <c r="C8" s="270" t="s">
        <v>117</v>
      </c>
      <c r="D8" s="271" t="s">
        <v>118</v>
      </c>
      <c r="E8" s="271">
        <v>14878</v>
      </c>
      <c r="F8" s="271" t="s">
        <v>119</v>
      </c>
      <c r="G8" s="272" t="s">
        <v>120</v>
      </c>
      <c r="H8" s="273" t="s">
        <v>121</v>
      </c>
      <c r="I8" s="270" t="s">
        <v>122</v>
      </c>
      <c r="J8" s="270" t="s">
        <v>116</v>
      </c>
      <c r="K8" s="273" t="s">
        <v>30</v>
      </c>
      <c r="L8" s="270"/>
      <c r="M8" s="9"/>
    </row>
    <row r="9" spans="1:13" ht="39.75" customHeight="1" x14ac:dyDescent="0.3">
      <c r="A9" s="274"/>
      <c r="B9" s="274"/>
      <c r="C9" s="275" t="s">
        <v>269</v>
      </c>
      <c r="D9" s="276"/>
      <c r="E9" s="277"/>
      <c r="F9" s="277"/>
      <c r="G9" s="278"/>
      <c r="H9" s="279"/>
      <c r="I9" s="274"/>
      <c r="J9" s="274"/>
      <c r="K9" s="279"/>
      <c r="L9" s="274"/>
      <c r="M9" s="9"/>
    </row>
    <row r="10" spans="1:13" ht="27" customHeight="1" x14ac:dyDescent="0.3">
      <c r="A10" s="280"/>
      <c r="B10" s="280"/>
      <c r="C10" s="280"/>
      <c r="D10" s="262"/>
      <c r="E10" s="281"/>
      <c r="F10" s="281"/>
      <c r="G10" s="261"/>
      <c r="H10" s="282"/>
      <c r="I10" s="280"/>
      <c r="J10" s="280"/>
      <c r="K10" s="283"/>
      <c r="L10" s="280"/>
      <c r="M10" s="9"/>
    </row>
    <row r="11" spans="1:13" ht="64.5" customHeight="1" x14ac:dyDescent="0.3">
      <c r="A11" s="265" t="s">
        <v>43</v>
      </c>
      <c r="B11" s="265"/>
      <c r="C11" s="266" t="s">
        <v>162</v>
      </c>
      <c r="D11" s="266" t="s">
        <v>163</v>
      </c>
      <c r="E11" s="266" t="s">
        <v>164</v>
      </c>
      <c r="F11" s="267" t="s">
        <v>165</v>
      </c>
      <c r="G11" s="267" t="s">
        <v>166</v>
      </c>
      <c r="H11" s="266" t="s">
        <v>167</v>
      </c>
      <c r="I11" s="266" t="s">
        <v>168</v>
      </c>
      <c r="J11" s="266" t="s">
        <v>104</v>
      </c>
      <c r="K11" s="266" t="s">
        <v>270</v>
      </c>
      <c r="L11" s="9"/>
      <c r="M11" s="9"/>
    </row>
    <row r="12" spans="1:13" ht="30.75" customHeight="1" x14ac:dyDescent="0.3">
      <c r="A12" s="268" t="s">
        <v>239</v>
      </c>
      <c r="B12" s="269"/>
      <c r="C12" s="269"/>
      <c r="D12" s="269"/>
      <c r="E12" s="269"/>
      <c r="F12" s="269"/>
      <c r="G12" s="269"/>
      <c r="H12" s="269"/>
      <c r="I12" s="269"/>
      <c r="J12" s="269"/>
      <c r="K12" s="284"/>
      <c r="L12" s="9"/>
      <c r="M12" s="9"/>
    </row>
    <row r="13" spans="1:13" s="175" customFormat="1" ht="30" customHeight="1" x14ac:dyDescent="0.3">
      <c r="A13" s="285" t="s">
        <v>169</v>
      </c>
      <c r="B13" s="285">
        <v>1</v>
      </c>
      <c r="C13" s="270" t="s">
        <v>170</v>
      </c>
      <c r="D13" s="286">
        <v>1</v>
      </c>
      <c r="E13" s="270" t="s">
        <v>172</v>
      </c>
      <c r="F13" s="287" t="s">
        <v>173</v>
      </c>
      <c r="G13" s="270" t="s">
        <v>174</v>
      </c>
      <c r="H13" s="270"/>
      <c r="I13" s="286" t="s">
        <v>175</v>
      </c>
      <c r="J13" s="286">
        <v>2007</v>
      </c>
      <c r="K13" s="285"/>
      <c r="L13" s="9"/>
      <c r="M13" s="288"/>
    </row>
    <row r="14" spans="1:13" s="175" customFormat="1" ht="33.75" customHeight="1" x14ac:dyDescent="0.3">
      <c r="A14" s="285" t="s">
        <v>176</v>
      </c>
      <c r="B14" s="285">
        <v>2</v>
      </c>
      <c r="C14" s="270" t="s">
        <v>177</v>
      </c>
      <c r="D14" s="286">
        <v>1</v>
      </c>
      <c r="E14" s="270" t="s">
        <v>172</v>
      </c>
      <c r="F14" s="287" t="s">
        <v>173</v>
      </c>
      <c r="G14" s="270"/>
      <c r="H14" s="270"/>
      <c r="I14" s="286">
        <v>903</v>
      </c>
      <c r="J14" s="286">
        <v>2012</v>
      </c>
      <c r="K14" s="285"/>
      <c r="L14" s="9"/>
      <c r="M14" s="288"/>
    </row>
    <row r="15" spans="1:13" ht="27" customHeight="1" x14ac:dyDescent="0.3">
      <c r="A15" s="289"/>
      <c r="B15" s="289"/>
      <c r="C15" s="275" t="s">
        <v>269</v>
      </c>
      <c r="D15" s="276"/>
      <c r="E15" s="274"/>
      <c r="F15" s="274"/>
      <c r="G15" s="274"/>
      <c r="H15" s="274"/>
      <c r="I15" s="274"/>
      <c r="J15" s="276"/>
      <c r="K15" s="290"/>
      <c r="L15" s="9"/>
      <c r="M15" s="9"/>
    </row>
    <row r="16" spans="1:13" ht="30" customHeight="1" x14ac:dyDescent="0.3">
      <c r="A16" s="291"/>
      <c r="B16" s="291"/>
      <c r="C16" s="292"/>
      <c r="D16" s="293"/>
      <c r="E16" s="263"/>
      <c r="F16" s="294"/>
      <c r="G16" s="294"/>
      <c r="H16" s="294"/>
      <c r="I16" s="294"/>
      <c r="J16" s="294"/>
      <c r="K16" s="292"/>
      <c r="L16" s="9"/>
      <c r="M16" s="9"/>
    </row>
    <row r="17" spans="1:13" ht="49.5" customHeight="1" x14ac:dyDescent="0.3">
      <c r="A17" s="295" t="s">
        <v>1</v>
      </c>
      <c r="B17" s="295"/>
      <c r="C17" s="266" t="s">
        <v>2</v>
      </c>
      <c r="D17" s="267" t="s">
        <v>3</v>
      </c>
      <c r="E17" s="266" t="s">
        <v>4</v>
      </c>
      <c r="F17" s="266" t="s">
        <v>5</v>
      </c>
      <c r="G17" s="266" t="s">
        <v>6</v>
      </c>
      <c r="H17" s="266" t="s">
        <v>7</v>
      </c>
      <c r="I17" s="266" t="s">
        <v>270</v>
      </c>
      <c r="J17" s="9"/>
      <c r="K17" s="9"/>
      <c r="L17" s="9"/>
      <c r="M17" s="9"/>
    </row>
    <row r="18" spans="1:13" ht="24" customHeight="1" x14ac:dyDescent="0.3">
      <c r="A18" s="268" t="s">
        <v>235</v>
      </c>
      <c r="B18" s="269"/>
      <c r="C18" s="269"/>
      <c r="D18" s="269"/>
      <c r="E18" s="269"/>
      <c r="F18" s="269"/>
      <c r="G18" s="269"/>
      <c r="H18" s="269"/>
      <c r="I18" s="284"/>
      <c r="J18" s="9"/>
      <c r="K18" s="9"/>
      <c r="L18" s="9"/>
      <c r="M18" s="9"/>
    </row>
    <row r="19" spans="1:13" s="175" customFormat="1" ht="28.5" customHeight="1" x14ac:dyDescent="0.3">
      <c r="A19" s="270">
        <v>7</v>
      </c>
      <c r="B19" s="270"/>
      <c r="C19" s="270" t="s">
        <v>21</v>
      </c>
      <c r="D19" s="270" t="s">
        <v>231</v>
      </c>
      <c r="E19" s="286" t="s">
        <v>22</v>
      </c>
      <c r="F19" s="270" t="s">
        <v>23</v>
      </c>
      <c r="G19" s="286">
        <v>1</v>
      </c>
      <c r="H19" s="273" t="s">
        <v>24</v>
      </c>
      <c r="I19" s="270"/>
      <c r="J19" s="9"/>
      <c r="K19" s="288"/>
      <c r="L19" s="288"/>
      <c r="M19" s="288"/>
    </row>
    <row r="20" spans="1:13" s="175" customFormat="1" ht="56.25" customHeight="1" x14ac:dyDescent="0.3">
      <c r="A20" s="270">
        <v>8</v>
      </c>
      <c r="B20" s="270"/>
      <c r="C20" s="270" t="s">
        <v>25</v>
      </c>
      <c r="D20" s="270" t="s">
        <v>232</v>
      </c>
      <c r="E20" s="286" t="s">
        <v>26</v>
      </c>
      <c r="F20" s="270" t="s">
        <v>27</v>
      </c>
      <c r="G20" s="286">
        <v>1</v>
      </c>
      <c r="H20" s="273" t="s">
        <v>24</v>
      </c>
      <c r="I20" s="270"/>
      <c r="J20" s="9"/>
      <c r="K20" s="288"/>
      <c r="L20" s="288"/>
      <c r="M20" s="288"/>
    </row>
    <row r="21" spans="1:13" s="175" customFormat="1" ht="37.5" customHeight="1" x14ac:dyDescent="0.3">
      <c r="A21" s="270">
        <v>10</v>
      </c>
      <c r="B21" s="270"/>
      <c r="C21" s="270" t="s">
        <v>25</v>
      </c>
      <c r="D21" s="270" t="s">
        <v>234</v>
      </c>
      <c r="E21" s="286" t="s">
        <v>31</v>
      </c>
      <c r="F21" s="270" t="s">
        <v>32</v>
      </c>
      <c r="G21" s="286">
        <v>1</v>
      </c>
      <c r="H21" s="273" t="s">
        <v>33</v>
      </c>
      <c r="I21" s="270"/>
      <c r="J21" s="9"/>
      <c r="K21" s="288"/>
      <c r="L21" s="288"/>
      <c r="M21" s="288"/>
    </row>
    <row r="22" spans="1:13" ht="42" customHeight="1" x14ac:dyDescent="0.3">
      <c r="A22" s="274"/>
      <c r="B22" s="274"/>
      <c r="C22" s="275" t="s">
        <v>269</v>
      </c>
      <c r="D22" s="274"/>
      <c r="E22" s="274"/>
      <c r="F22" s="274"/>
      <c r="G22" s="274"/>
      <c r="H22" s="274"/>
      <c r="I22" s="274"/>
      <c r="J22" s="9"/>
      <c r="K22" s="9"/>
      <c r="L22" s="9"/>
      <c r="M22" s="9"/>
    </row>
    <row r="23" spans="1:13" ht="18.75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13" ht="18.75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13" ht="56.25" x14ac:dyDescent="0.3">
      <c r="A25" s="9"/>
      <c r="B25" s="295" t="s">
        <v>1</v>
      </c>
      <c r="C25" s="296" t="s">
        <v>2</v>
      </c>
      <c r="D25" s="297" t="s">
        <v>276</v>
      </c>
      <c r="E25" s="267" t="s">
        <v>3</v>
      </c>
      <c r="F25" s="266" t="s">
        <v>7</v>
      </c>
      <c r="G25" s="266" t="s">
        <v>270</v>
      </c>
      <c r="H25" s="9"/>
      <c r="I25" s="9"/>
      <c r="J25" s="9"/>
      <c r="K25" s="9"/>
      <c r="L25" s="9"/>
      <c r="M25" s="9"/>
    </row>
    <row r="26" spans="1:13" ht="21.75" customHeight="1" x14ac:dyDescent="0.3">
      <c r="A26" s="9"/>
      <c r="B26" s="298" t="s">
        <v>275</v>
      </c>
      <c r="C26" s="299"/>
      <c r="D26" s="299"/>
      <c r="E26" s="299"/>
      <c r="F26" s="299"/>
      <c r="G26" s="299"/>
      <c r="H26" s="9"/>
      <c r="I26" s="9"/>
      <c r="J26" s="9"/>
      <c r="K26" s="9"/>
      <c r="L26" s="9"/>
      <c r="M26" s="9"/>
    </row>
    <row r="27" spans="1:13" ht="30" customHeight="1" x14ac:dyDescent="0.3">
      <c r="A27" s="9"/>
      <c r="B27" s="25">
        <v>1</v>
      </c>
      <c r="C27" s="25" t="s">
        <v>11</v>
      </c>
      <c r="D27" s="270" t="s">
        <v>280</v>
      </c>
      <c r="E27" s="300">
        <v>1</v>
      </c>
      <c r="F27" s="301">
        <v>46368</v>
      </c>
      <c r="G27" s="25"/>
      <c r="H27" s="9"/>
      <c r="I27" s="9"/>
      <c r="J27" s="9"/>
      <c r="K27" s="9"/>
      <c r="L27" s="9"/>
      <c r="M27" s="9"/>
    </row>
    <row r="28" spans="1:13" ht="32.25" customHeight="1" x14ac:dyDescent="0.3">
      <c r="A28" s="9"/>
      <c r="B28" s="25">
        <v>2</v>
      </c>
      <c r="C28" s="25" t="s">
        <v>277</v>
      </c>
      <c r="D28" s="270" t="s">
        <v>281</v>
      </c>
      <c r="E28" s="300">
        <v>1</v>
      </c>
      <c r="F28" s="301">
        <v>46663</v>
      </c>
      <c r="G28" s="25"/>
      <c r="H28" s="9"/>
      <c r="I28" s="9"/>
      <c r="J28" s="9"/>
      <c r="K28" s="9"/>
      <c r="L28" s="9"/>
      <c r="M28" s="9"/>
    </row>
    <row r="29" spans="1:13" ht="42.75" customHeight="1" x14ac:dyDescent="0.3">
      <c r="A29" s="9"/>
      <c r="B29" s="25">
        <v>3</v>
      </c>
      <c r="C29" s="25" t="s">
        <v>278</v>
      </c>
      <c r="D29" s="270" t="s">
        <v>279</v>
      </c>
      <c r="E29" s="300">
        <v>1</v>
      </c>
      <c r="F29" s="301">
        <v>46298</v>
      </c>
      <c r="G29" s="25"/>
      <c r="H29" s="9"/>
      <c r="I29" s="9"/>
      <c r="J29" s="9"/>
      <c r="K29" s="9"/>
      <c r="L29" s="9"/>
      <c r="M29" s="9"/>
    </row>
    <row r="30" spans="1:13" ht="30" customHeight="1" x14ac:dyDescent="0.3">
      <c r="A30" s="9"/>
      <c r="B30" s="274"/>
      <c r="C30" s="274"/>
      <c r="D30" s="275" t="s">
        <v>269</v>
      </c>
      <c r="E30" s="274"/>
      <c r="F30" s="274"/>
      <c r="G30" s="274"/>
      <c r="H30" s="9"/>
      <c r="I30" s="9"/>
      <c r="J30" s="9"/>
      <c r="K30" s="9"/>
      <c r="L30" s="9"/>
      <c r="M30" s="9"/>
    </row>
  </sheetData>
  <mergeCells count="5">
    <mergeCell ref="C3:L3"/>
    <mergeCell ref="A7:L7"/>
    <mergeCell ref="A12:K12"/>
    <mergeCell ref="A18:I18"/>
    <mergeCell ref="B26:G26"/>
  </mergeCells>
  <pageMargins left="0.7" right="0.7" top="0.75" bottom="0.75" header="0.3" footer="0.3"/>
  <pageSetup paperSize="9" scale="46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61E29-93C0-4472-9C78-48CF74A3EE01}">
  <dimension ref="A1"/>
  <sheetViews>
    <sheetView workbookViewId="0">
      <selection activeCell="A6" sqref="A6:J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Лист3</vt:lpstr>
      <vt:lpstr>Лист2 (2)</vt:lpstr>
      <vt:lpstr>Лист2</vt:lpstr>
      <vt:lpstr>Лист4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2026-10-02T06:49:51Z</cp:lastPrinted>
  <dcterms:created xsi:type="dcterms:W3CDTF">2015-06-05T18:19:34Z</dcterms:created>
  <dcterms:modified xsi:type="dcterms:W3CDTF">2026-10-02T06:50:49Z</dcterms:modified>
</cp:coreProperties>
</file>